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0" yWindow="255" windowWidth="15450" windowHeight="10320"/>
  </bookViews>
  <sheets>
    <sheet name="ДЧБ" sheetId="3" r:id="rId1"/>
  </sheets>
  <definedNames>
    <definedName name="APPT" localSheetId="0">ДЧБ!$A$15</definedName>
    <definedName name="FIO" localSheetId="0">ДЧБ!$F$15</definedName>
    <definedName name="SIGN" localSheetId="0">ДЧБ!$A$15:$H$16</definedName>
  </definedNames>
  <calcPr calcId="145621"/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F41" i="3"/>
  <c r="H41" i="3" s="1"/>
  <c r="G42" i="3"/>
  <c r="G40" i="3" s="1"/>
  <c r="H40" i="3" s="1"/>
  <c r="H8" i="3"/>
  <c r="F42" i="3" l="1"/>
  <c r="H42" i="3"/>
</calcChain>
</file>

<file path=xl/sharedStrings.xml><?xml version="1.0" encoding="utf-8"?>
<sst xmlns="http://schemas.openxmlformats.org/spreadsheetml/2006/main" count="173" uniqueCount="94">
  <si>
    <t>Итого</t>
  </si>
  <si>
    <t>(наименование органа, исполняющего бюджет)</t>
  </si>
  <si>
    <t>Финансовое управление администрации муниципального района "Усть-Вымский"</t>
  </si>
  <si>
    <t>Единица измерения руб.</t>
  </si>
  <si>
    <t>КВД</t>
  </si>
  <si>
    <t>Гл. администратор</t>
  </si>
  <si>
    <t>Наименование КВД</t>
  </si>
  <si>
    <t>КОСГУ</t>
  </si>
  <si>
    <t>Доп. КД</t>
  </si>
  <si>
    <t>Бюджетные назначения 2016 год</t>
  </si>
  <si>
    <t>Остаток зачислений 2016 год</t>
  </si>
  <si>
    <t>Процент годового исполнения</t>
  </si>
  <si>
    <t>925</t>
  </si>
  <si>
    <t>1 01 02 010 01 0000 000</t>
  </si>
  <si>
    <t>182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</si>
  <si>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</si>
  <si>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1 1 0</t>
  </si>
  <si>
    <t>00 00 00</t>
  </si>
  <si>
    <t>1 01 02 020 01 0000 000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</si>
  <si>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</si>
  <si>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1 01 02 030 01 0000 000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</si>
  <si>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</si>
  <si>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1 03 02 230 01 0000 000</t>
  </si>
  <si>
    <t>100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</si>
  <si>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бюджеты";</t>
  </si>
  <si>
    <t>17 04 00</t>
  </si>
  <si>
    <t>1 03 02 240 01 0000 000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</si>
  <si>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бюджеты";</t>
  </si>
  <si>
    <t>1 03 02 250 01 0000 000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</si>
  <si>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бюджеты";</t>
  </si>
  <si>
    <t>1 03 02 260 01 0000 000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</si>
  <si>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бюджеты".</t>
  </si>
  <si>
    <t>1 05 03 010 01 0000 000</t>
  </si>
  <si>
    <t>Единый сельскохозяйственный налог</t>
  </si>
  <si>
    <t>1 06 01 030 13 0000 000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</si>
  <si>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</si>
  <si>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1 06 06 033 13 0000 000</t>
  </si>
  <si>
    <t>Земельный налог с организаций, обладающих земельным участком, расположенным в границах городских поселений</t>
  </si>
  <si>
    <t>1 06 06 043 13 0000 000</t>
  </si>
  <si>
    <t>Земельный налог с физических лиц, обладающих земельным участком, расположенным в границах городских поселений</t>
  </si>
  <si>
    <t>1 11 05 013 13 0000 000</t>
  </si>
  <si>
    <t>923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</si>
  <si>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</si>
  <si>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1 2 0</t>
  </si>
  <si>
    <t>1 11 09 045 13 0000 000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</si>
  <si>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</si>
  <si>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1 13 01 995 13 0000 000</t>
  </si>
  <si>
    <t>Прочие доходы от оказания платных услуг (работ) получателями средств бюджетов городских поселений</t>
  </si>
  <si>
    <t>1 3 0</t>
  </si>
  <si>
    <t>1 14 02 053 13 0000 000</t>
  </si>
  <si>
    <t>4 1 0</t>
  </si>
  <si>
    <t>1 14 06 013 13 0000 000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</si>
  <si>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</si>
  <si>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4 3 0</t>
  </si>
  <si>
    <t>1 16 90 050 13 0000 000</t>
  </si>
  <si>
    <t>1 4 0</t>
  </si>
  <si>
    <t>1 17 01 050 13 0000 000</t>
  </si>
  <si>
    <t>992</t>
  </si>
  <si>
    <t>Невыясненные поступления, зачисляемые в бюджеты городских поселений</t>
  </si>
  <si>
    <t>1 8 0</t>
  </si>
  <si>
    <t>1 17 05 050 13 0000 000</t>
  </si>
  <si>
    <t>Прочие неналоговые доходы бюджетов городских поселений</t>
  </si>
  <si>
    <t>2 02 01 001 13 0000 000</t>
  </si>
  <si>
    <t>Дотации бюджетам городских поселений на выравнивание бюджетной обеспеченности</t>
  </si>
  <si>
    <t>1 5 1</t>
  </si>
  <si>
    <t>00 02 00</t>
  </si>
  <si>
    <t>2 02 01 003 13 0000 000</t>
  </si>
  <si>
    <t>Дотации бюджетам городских поселений на поддержку мер по обеспечению сбалансированности бюджетов</t>
  </si>
  <si>
    <t>2 02 02 999 13 0000 000</t>
  </si>
  <si>
    <t>Прочие субсидии бюджетам городских поселений</t>
  </si>
  <si>
    <t>47 00 00</t>
  </si>
  <si>
    <t>2 02 03 003 13 0000 000</t>
  </si>
  <si>
    <t>Субвенции бюджетам городских поселений на государственную регистрацию актов гражданского состояния</t>
  </si>
  <si>
    <t>01 00 00</t>
  </si>
  <si>
    <t>2 02 03 015 13 0000 000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</si>
  <si>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</si>
  <si>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31 00 00</t>
  </si>
  <si>
    <t>2 02 03 024 13 0000 000</t>
  </si>
  <si>
    <t>Субвенции бюджетам городских поселений на выполнение передаваемых полномочий субъектов Российской Федерации</t>
  </si>
  <si>
    <t>48 00 00</t>
  </si>
  <si>
    <t>49 00 00</t>
  </si>
  <si>
    <t>2 02 04 014 13 0000 000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</si>
  <si>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</si>
  <si>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24 00 00</t>
  </si>
  <si>
    <t>26 00 00</t>
  </si>
  <si>
    <t>2 02 04 999 13 0000 000</t>
  </si>
  <si>
    <t>Прочие межбюджетные трансферты, передаваемые бюджетам городских поселений</t>
  </si>
  <si>
    <t>28 01 00</t>
  </si>
  <si>
    <t>28 02 00</t>
  </si>
  <si>
    <t>2 07 05 030 13 0000 000</t>
  </si>
  <si>
    <t>Прочие безвозмездные поступления в бюджеты городских поселений</t>
  </si>
  <si>
    <t>Исполнение бюджета  ГП"Жешарт" по доходам на  01.04.2016 года</t>
  </si>
  <si>
    <t>Собственные доходы</t>
  </si>
  <si>
    <t>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</si>
</sst>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MS Sans Serif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2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left"/>
    </xf>
    <xf numFmtId="4" fontId="4" fillId="0" borderId="5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42</xdr:row>
      <xdr:rowOff>247650</xdr:rowOff>
    </xdr:from>
    <xdr:to>
      <xdr:col>5</xdr:col>
      <xdr:colOff>155575</xdr:colOff>
      <xdr:row>45</xdr:row>
      <xdr:rowOff>104775</xdr:rowOff>
    </xdr:to>
    <xdr:grpSp>
      <xdr:nvGrpSpPr>
        <xdr:cNvPr id="11" name="Группа 10"/>
        <xdr:cNvGrpSpPr/>
      </xdr:nvGrpSpPr>
      <xdr:grpSpPr>
        <a:xfrm>
          <a:off x="12700" y="21164550"/>
          <a:ext cx="5257800" cy="428625"/>
          <a:chOff x="12700" y="7734300"/>
          <a:chExt cx="5257800" cy="428625"/>
        </a:xfrm>
      </xdr:grpSpPr>
      <xdr:sp macro="" textlink="">
        <xdr:nvSpPr>
          <xdr:cNvPr id="2" name="608"/>
          <xdr:cNvSpPr/>
        </xdr:nvSpPr>
        <xdr:spPr>
          <a:xfrm>
            <a:off x="12700" y="7734300"/>
            <a:ext cx="1879600" cy="2762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Начальник финансового управления</a:t>
            </a:r>
          </a:p>
        </xdr:txBody>
      </xdr:sp>
      <xdr:sp macro="" textlink="">
        <xdr:nvSpPr>
          <xdr:cNvPr id="3" name="609"/>
          <xdr:cNvSpPr/>
        </xdr:nvSpPr>
        <xdr:spPr>
          <a:xfrm>
            <a:off x="12700" y="80105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610"/>
          <xdr:cNvCxnSpPr/>
        </xdr:nvCxnSpPr>
        <xdr:spPr>
          <a:xfrm>
            <a:off x="12700" y="80105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611"/>
          <xdr:cNvSpPr/>
        </xdr:nvSpPr>
        <xdr:spPr>
          <a:xfrm>
            <a:off x="2197100" y="7734300"/>
            <a:ext cx="889000" cy="2762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612"/>
          <xdr:cNvSpPr/>
        </xdr:nvSpPr>
        <xdr:spPr>
          <a:xfrm>
            <a:off x="2197100" y="80105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613"/>
          <xdr:cNvCxnSpPr/>
        </xdr:nvCxnSpPr>
        <xdr:spPr>
          <a:xfrm>
            <a:off x="2196735" y="80105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614"/>
          <xdr:cNvSpPr/>
        </xdr:nvSpPr>
        <xdr:spPr>
          <a:xfrm>
            <a:off x="3390900" y="7734300"/>
            <a:ext cx="1876424" cy="2762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Минаева Н. И.</a:t>
            </a:r>
          </a:p>
        </xdr:txBody>
      </xdr:sp>
      <xdr:sp macro="" textlink="">
        <xdr:nvSpPr>
          <xdr:cNvPr id="9" name="615"/>
          <xdr:cNvSpPr/>
        </xdr:nvSpPr>
        <xdr:spPr>
          <a:xfrm>
            <a:off x="3390900" y="80105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616"/>
          <xdr:cNvCxnSpPr/>
        </xdr:nvCxnSpPr>
        <xdr:spPr>
          <a:xfrm>
            <a:off x="3390900" y="80105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44</xdr:row>
      <xdr:rowOff>0</xdr:rowOff>
    </xdr:from>
    <xdr:to>
      <xdr:col>5</xdr:col>
      <xdr:colOff>155575</xdr:colOff>
      <xdr:row>50</xdr:row>
      <xdr:rowOff>66675</xdr:rowOff>
    </xdr:to>
    <xdr:grpSp>
      <xdr:nvGrpSpPr>
        <xdr:cNvPr id="21" name="Группа 20"/>
        <xdr:cNvGrpSpPr/>
      </xdr:nvGrpSpPr>
      <xdr:grpSpPr>
        <a:xfrm>
          <a:off x="12700" y="21326475"/>
          <a:ext cx="5257800" cy="1038225"/>
          <a:chOff x="12700" y="8382000"/>
          <a:chExt cx="5257800" cy="314325"/>
        </a:xfrm>
      </xdr:grpSpPr>
      <xdr:sp macro="" textlink="">
        <xdr:nvSpPr>
          <xdr:cNvPr id="12" name="659"/>
          <xdr:cNvSpPr/>
        </xdr:nvSpPr>
        <xdr:spPr>
          <a:xfrm>
            <a:off x="12700" y="8382000"/>
            <a:ext cx="18796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13" name="660"/>
          <xdr:cNvSpPr/>
        </xdr:nvSpPr>
        <xdr:spPr>
          <a:xfrm>
            <a:off x="12700" y="85439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661"/>
          <xdr:cNvCxnSpPr/>
        </xdr:nvCxnSpPr>
        <xdr:spPr>
          <a:xfrm>
            <a:off x="12700" y="85439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662"/>
          <xdr:cNvSpPr/>
        </xdr:nvSpPr>
        <xdr:spPr>
          <a:xfrm>
            <a:off x="2197100" y="8382000"/>
            <a:ext cx="8890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663"/>
          <xdr:cNvSpPr/>
        </xdr:nvSpPr>
        <xdr:spPr>
          <a:xfrm>
            <a:off x="2197100" y="85439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664"/>
          <xdr:cNvCxnSpPr/>
        </xdr:nvCxnSpPr>
        <xdr:spPr>
          <a:xfrm>
            <a:off x="2196735" y="85439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665"/>
          <xdr:cNvSpPr/>
        </xdr:nvSpPr>
        <xdr:spPr>
          <a:xfrm>
            <a:off x="3390900" y="8382000"/>
            <a:ext cx="1876424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Лютоева С. В.</a:t>
            </a:r>
          </a:p>
        </xdr:txBody>
      </xdr:sp>
      <xdr:sp macro="" textlink="">
        <xdr:nvSpPr>
          <xdr:cNvPr id="19" name="666"/>
          <xdr:cNvSpPr/>
        </xdr:nvSpPr>
        <xdr:spPr>
          <a:xfrm>
            <a:off x="3390900" y="85439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667"/>
          <xdr:cNvCxnSpPr/>
        </xdr:nvCxnSpPr>
        <xdr:spPr>
          <a:xfrm>
            <a:off x="3390900" y="85439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tabSelected="1" zoomScaleNormal="100" workbookViewId="0">
      <selection activeCell="F42" sqref="F42"/>
    </sheetView>
  </sheetViews>
  <sheetFormatPr defaultRowHeight="12.75" x14ac:dyDescent="0.2"/>
  <cols>
    <col min="1" max="1" width="20.7109375" customWidth="1"/>
    <col min="2" max="2" width="6.7109375" customWidth="1"/>
    <col min="3" max="3" width="35.85546875" customWidth="1"/>
    <col min="4" max="5" width="6.7109375" customWidth="1"/>
    <col min="6" max="8" width="15.42578125" customWidth="1"/>
  </cols>
  <sheetData>
    <row r="1" spans="1:10" x14ac:dyDescent="0.2">
      <c r="A1" s="20" t="s">
        <v>2</v>
      </c>
      <c r="B1" s="20"/>
      <c r="C1" s="20"/>
      <c r="D1" s="20"/>
      <c r="E1" s="20"/>
      <c r="F1" s="20"/>
      <c r="G1" s="1"/>
      <c r="H1" s="1"/>
      <c r="I1" s="1"/>
      <c r="J1" s="1"/>
    </row>
    <row r="2" spans="1:10" x14ac:dyDescent="0.2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14.25" x14ac:dyDescent="0.2">
      <c r="A4" s="7" t="s">
        <v>91</v>
      </c>
      <c r="B4" s="7"/>
      <c r="C4" s="7"/>
      <c r="D4" s="7"/>
      <c r="E4" s="7"/>
      <c r="F4" s="7"/>
      <c r="G4" s="5"/>
      <c r="H4" s="5"/>
      <c r="I4" s="3"/>
      <c r="J4" s="3"/>
    </row>
    <row r="5" spans="1:10" x14ac:dyDescent="0.2">
      <c r="A5" s="21"/>
      <c r="B5" s="21"/>
      <c r="C5" s="21"/>
      <c r="D5" s="21"/>
      <c r="E5" s="21"/>
      <c r="F5" s="21"/>
      <c r="G5" s="21"/>
      <c r="H5" s="21"/>
    </row>
    <row r="6" spans="1:10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</row>
    <row r="7" spans="1:10" ht="42" x14ac:dyDescent="0.2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</row>
    <row r="8" spans="1:10" ht="76.5" x14ac:dyDescent="0.2">
      <c r="A8" s="8" t="s">
        <v>13</v>
      </c>
      <c r="B8" s="8" t="s">
        <v>14</v>
      </c>
      <c r="C8" s="9" t="s">
        <v>15</v>
      </c>
      <c r="D8" s="8" t="s">
        <v>16</v>
      </c>
      <c r="E8" s="8" t="s">
        <v>17</v>
      </c>
      <c r="F8" s="10">
        <v>9000000</v>
      </c>
      <c r="G8" s="10">
        <v>1560552.02</v>
      </c>
      <c r="H8" s="10">
        <f>G8/F8*100</f>
        <v>17.339466888888889</v>
      </c>
    </row>
    <row r="9" spans="1:10" ht="114.75" x14ac:dyDescent="0.2">
      <c r="A9" s="8" t="s">
        <v>18</v>
      </c>
      <c r="B9" s="8" t="s">
        <v>14</v>
      </c>
      <c r="C9" s="11" t="s">
        <v>19</v>
      </c>
      <c r="D9" s="8" t="s">
        <v>16</v>
      </c>
      <c r="E9" s="8" t="s">
        <v>17</v>
      </c>
      <c r="F9" s="10">
        <v>0</v>
      </c>
      <c r="G9" s="10">
        <v>613.73</v>
      </c>
      <c r="H9" s="10" t="e">
        <f t="shared" ref="H9:H42" si="0">G9/F9*100</f>
        <v>#DIV/0!</v>
      </c>
    </row>
    <row r="10" spans="1:10" ht="51" x14ac:dyDescent="0.2">
      <c r="A10" s="8" t="s">
        <v>20</v>
      </c>
      <c r="B10" s="8" t="s">
        <v>14</v>
      </c>
      <c r="C10" s="9" t="s">
        <v>21</v>
      </c>
      <c r="D10" s="8" t="s">
        <v>16</v>
      </c>
      <c r="E10" s="8" t="s">
        <v>17</v>
      </c>
      <c r="F10" s="10">
        <v>0</v>
      </c>
      <c r="G10" s="10">
        <v>4609.76</v>
      </c>
      <c r="H10" s="10" t="e">
        <f t="shared" si="0"/>
        <v>#DIV/0!</v>
      </c>
    </row>
    <row r="11" spans="1:10" ht="76.5" x14ac:dyDescent="0.2">
      <c r="A11" s="8" t="s">
        <v>22</v>
      </c>
      <c r="B11" s="8" t="s">
        <v>23</v>
      </c>
      <c r="C11" s="9" t="s">
        <v>24</v>
      </c>
      <c r="D11" s="8" t="s">
        <v>16</v>
      </c>
      <c r="E11" s="8" t="s">
        <v>25</v>
      </c>
      <c r="F11" s="10">
        <v>448600</v>
      </c>
      <c r="G11" s="10">
        <v>79217.789999999994</v>
      </c>
      <c r="H11" s="10">
        <f t="shared" si="0"/>
        <v>17.658892108782879</v>
      </c>
    </row>
    <row r="12" spans="1:10" ht="89.25" x14ac:dyDescent="0.2">
      <c r="A12" s="8" t="s">
        <v>26</v>
      </c>
      <c r="B12" s="8" t="s">
        <v>23</v>
      </c>
      <c r="C12" s="11" t="s">
        <v>27</v>
      </c>
      <c r="D12" s="8" t="s">
        <v>16</v>
      </c>
      <c r="E12" s="8" t="s">
        <v>25</v>
      </c>
      <c r="F12" s="10">
        <v>8000</v>
      </c>
      <c r="G12" s="10">
        <v>1383.89</v>
      </c>
      <c r="H12" s="10">
        <f t="shared" si="0"/>
        <v>17.298625000000001</v>
      </c>
    </row>
    <row r="13" spans="1:10" ht="76.5" x14ac:dyDescent="0.2">
      <c r="A13" s="8" t="s">
        <v>28</v>
      </c>
      <c r="B13" s="8" t="s">
        <v>23</v>
      </c>
      <c r="C13" s="9" t="s">
        <v>29</v>
      </c>
      <c r="D13" s="8" t="s">
        <v>16</v>
      </c>
      <c r="E13" s="8" t="s">
        <v>25</v>
      </c>
      <c r="F13" s="10">
        <v>874500</v>
      </c>
      <c r="G13" s="10">
        <v>161383.21</v>
      </c>
      <c r="H13" s="10">
        <f t="shared" si="0"/>
        <v>18.454340766152086</v>
      </c>
    </row>
    <row r="14" spans="1:10" ht="76.5" x14ac:dyDescent="0.2">
      <c r="A14" s="8" t="s">
        <v>30</v>
      </c>
      <c r="B14" s="8" t="s">
        <v>23</v>
      </c>
      <c r="C14" s="9" t="s">
        <v>31</v>
      </c>
      <c r="D14" s="8" t="s">
        <v>16</v>
      </c>
      <c r="E14" s="8" t="s">
        <v>17</v>
      </c>
      <c r="F14" s="10">
        <v>0</v>
      </c>
      <c r="G14" s="10">
        <v>-4</v>
      </c>
      <c r="H14" s="10" t="e">
        <f t="shared" si="0"/>
        <v>#DIV/0!</v>
      </c>
    </row>
    <row r="15" spans="1:10" ht="76.5" x14ac:dyDescent="0.2">
      <c r="A15" s="8" t="s">
        <v>30</v>
      </c>
      <c r="B15" s="8" t="s">
        <v>23</v>
      </c>
      <c r="C15" s="9" t="s">
        <v>31</v>
      </c>
      <c r="D15" s="8" t="s">
        <v>16</v>
      </c>
      <c r="E15" s="8" t="s">
        <v>25</v>
      </c>
      <c r="F15" s="10">
        <v>0</v>
      </c>
      <c r="G15" s="10">
        <v>-14239.55</v>
      </c>
      <c r="H15" s="10" t="e">
        <f t="shared" si="0"/>
        <v>#DIV/0!</v>
      </c>
    </row>
    <row r="16" spans="1:10" x14ac:dyDescent="0.2">
      <c r="A16" s="8" t="s">
        <v>32</v>
      </c>
      <c r="B16" s="8" t="s">
        <v>14</v>
      </c>
      <c r="C16" s="9" t="s">
        <v>33</v>
      </c>
      <c r="D16" s="8" t="s">
        <v>16</v>
      </c>
      <c r="E16" s="8" t="s">
        <v>17</v>
      </c>
      <c r="F16" s="10">
        <v>22000</v>
      </c>
      <c r="G16" s="10">
        <v>2351</v>
      </c>
      <c r="H16" s="10">
        <f t="shared" si="0"/>
        <v>10.686363636363637</v>
      </c>
    </row>
    <row r="17" spans="1:8" ht="38.25" x14ac:dyDescent="0.2">
      <c r="A17" s="8" t="s">
        <v>34</v>
      </c>
      <c r="B17" s="8" t="s">
        <v>14</v>
      </c>
      <c r="C17" s="9" t="s">
        <v>35</v>
      </c>
      <c r="D17" s="8" t="s">
        <v>16</v>
      </c>
      <c r="E17" s="8" t="s">
        <v>17</v>
      </c>
      <c r="F17" s="10">
        <v>352000</v>
      </c>
      <c r="G17" s="10">
        <v>7204.23</v>
      </c>
      <c r="H17" s="10">
        <f t="shared" si="0"/>
        <v>2.0466562499999998</v>
      </c>
    </row>
    <row r="18" spans="1:8" ht="38.25" x14ac:dyDescent="0.2">
      <c r="A18" s="8" t="s">
        <v>36</v>
      </c>
      <c r="B18" s="8" t="s">
        <v>14</v>
      </c>
      <c r="C18" s="9" t="s">
        <v>37</v>
      </c>
      <c r="D18" s="8" t="s">
        <v>16</v>
      </c>
      <c r="E18" s="8" t="s">
        <v>17</v>
      </c>
      <c r="F18" s="10">
        <v>1200000</v>
      </c>
      <c r="G18" s="10">
        <v>461872.2</v>
      </c>
      <c r="H18" s="10">
        <f t="shared" si="0"/>
        <v>38.489350000000002</v>
      </c>
    </row>
    <row r="19" spans="1:8" ht="38.25" x14ac:dyDescent="0.2">
      <c r="A19" s="8" t="s">
        <v>38</v>
      </c>
      <c r="B19" s="8" t="s">
        <v>14</v>
      </c>
      <c r="C19" s="9" t="s">
        <v>39</v>
      </c>
      <c r="D19" s="8" t="s">
        <v>16</v>
      </c>
      <c r="E19" s="8" t="s">
        <v>17</v>
      </c>
      <c r="F19" s="10">
        <v>450000</v>
      </c>
      <c r="G19" s="10">
        <v>33171.97</v>
      </c>
      <c r="H19" s="10">
        <f t="shared" si="0"/>
        <v>7.3715488888888885</v>
      </c>
    </row>
    <row r="20" spans="1:8" ht="76.5" x14ac:dyDescent="0.2">
      <c r="A20" s="8" t="s">
        <v>40</v>
      </c>
      <c r="B20" s="8" t="s">
        <v>41</v>
      </c>
      <c r="C20" s="11" t="s">
        <v>42</v>
      </c>
      <c r="D20" s="8" t="s">
        <v>43</v>
      </c>
      <c r="E20" s="8" t="s">
        <v>17</v>
      </c>
      <c r="F20" s="10">
        <v>720000</v>
      </c>
      <c r="G20" s="10">
        <v>68708.2</v>
      </c>
      <c r="H20" s="10">
        <f t="shared" si="0"/>
        <v>9.5428055555555567</v>
      </c>
    </row>
    <row r="21" spans="1:8" ht="76.5" x14ac:dyDescent="0.2">
      <c r="A21" s="8" t="s">
        <v>44</v>
      </c>
      <c r="B21" s="8" t="s">
        <v>12</v>
      </c>
      <c r="C21" s="9" t="s">
        <v>45</v>
      </c>
      <c r="D21" s="8" t="s">
        <v>43</v>
      </c>
      <c r="E21" s="8" t="s">
        <v>17</v>
      </c>
      <c r="F21" s="10">
        <v>510000</v>
      </c>
      <c r="G21" s="10">
        <v>213532.17</v>
      </c>
      <c r="H21" s="10">
        <f t="shared" si="0"/>
        <v>41.86905294117647</v>
      </c>
    </row>
    <row r="22" spans="1:8" ht="25.5" x14ac:dyDescent="0.2">
      <c r="A22" s="8" t="s">
        <v>46</v>
      </c>
      <c r="B22" s="8" t="s">
        <v>12</v>
      </c>
      <c r="C22" s="9" t="s">
        <v>47</v>
      </c>
      <c r="D22" s="8" t="s">
        <v>48</v>
      </c>
      <c r="E22" s="8" t="s">
        <v>17</v>
      </c>
      <c r="F22" s="10">
        <v>7600</v>
      </c>
      <c r="G22" s="10">
        <v>4410</v>
      </c>
      <c r="H22" s="10">
        <f t="shared" si="0"/>
        <v>58.026315789473685</v>
      </c>
    </row>
    <row r="23" spans="1:8" x14ac:dyDescent="0.2">
      <c r="A23" s="8" t="s">
        <v>49</v>
      </c>
      <c r="B23" s="8" t="s">
        <v>12</v>
      </c>
      <c r="C23" s="9"/>
      <c r="D23" s="8" t="s">
        <v>50</v>
      </c>
      <c r="E23" s="8" t="s">
        <v>17</v>
      </c>
      <c r="F23" s="10">
        <v>1000000</v>
      </c>
      <c r="G23" s="10">
        <v>1000000</v>
      </c>
      <c r="H23" s="10">
        <f t="shared" si="0"/>
        <v>100</v>
      </c>
    </row>
    <row r="24" spans="1:8" ht="51" x14ac:dyDescent="0.2">
      <c r="A24" s="8" t="s">
        <v>51</v>
      </c>
      <c r="B24" s="8" t="s">
        <v>41</v>
      </c>
      <c r="C24" s="9" t="s">
        <v>52</v>
      </c>
      <c r="D24" s="8" t="s">
        <v>53</v>
      </c>
      <c r="E24" s="8" t="s">
        <v>17</v>
      </c>
      <c r="F24" s="10">
        <v>180000</v>
      </c>
      <c r="G24" s="10">
        <v>20767.02</v>
      </c>
      <c r="H24" s="10">
        <f t="shared" si="0"/>
        <v>11.537233333333335</v>
      </c>
    </row>
    <row r="25" spans="1:8" x14ac:dyDescent="0.2">
      <c r="A25" s="8" t="s">
        <v>54</v>
      </c>
      <c r="B25" s="8" t="s">
        <v>12</v>
      </c>
      <c r="C25" s="9"/>
      <c r="D25" s="8" t="s">
        <v>55</v>
      </c>
      <c r="E25" s="8" t="s">
        <v>17</v>
      </c>
      <c r="F25" s="10">
        <v>2000</v>
      </c>
      <c r="G25" s="10">
        <v>0</v>
      </c>
      <c r="H25" s="10">
        <f t="shared" si="0"/>
        <v>0</v>
      </c>
    </row>
    <row r="26" spans="1:8" ht="25.5" x14ac:dyDescent="0.2">
      <c r="A26" s="8" t="s">
        <v>56</v>
      </c>
      <c r="B26" s="8" t="s">
        <v>57</v>
      </c>
      <c r="C26" s="9" t="s">
        <v>58</v>
      </c>
      <c r="D26" s="8" t="s">
        <v>59</v>
      </c>
      <c r="E26" s="8" t="s">
        <v>17</v>
      </c>
      <c r="F26" s="10">
        <v>0</v>
      </c>
      <c r="G26" s="10">
        <v>6950</v>
      </c>
      <c r="H26" s="10" t="e">
        <f t="shared" si="0"/>
        <v>#DIV/0!</v>
      </c>
    </row>
    <row r="27" spans="1:8" ht="25.5" x14ac:dyDescent="0.2">
      <c r="A27" s="8" t="s">
        <v>60</v>
      </c>
      <c r="B27" s="8" t="s">
        <v>12</v>
      </c>
      <c r="C27" s="9" t="s">
        <v>61</v>
      </c>
      <c r="D27" s="8" t="s">
        <v>59</v>
      </c>
      <c r="E27" s="8" t="s">
        <v>17</v>
      </c>
      <c r="F27" s="10">
        <v>120000</v>
      </c>
      <c r="G27" s="10">
        <v>64850</v>
      </c>
      <c r="H27" s="10">
        <f t="shared" si="0"/>
        <v>54.041666666666664</v>
      </c>
    </row>
    <row r="28" spans="1:8" ht="25.5" x14ac:dyDescent="0.2">
      <c r="A28" s="8" t="s">
        <v>62</v>
      </c>
      <c r="B28" s="8" t="s">
        <v>57</v>
      </c>
      <c r="C28" s="9" t="s">
        <v>63</v>
      </c>
      <c r="D28" s="8" t="s">
        <v>64</v>
      </c>
      <c r="E28" s="8" t="s">
        <v>65</v>
      </c>
      <c r="F28" s="10">
        <v>239820</v>
      </c>
      <c r="G28" s="10">
        <v>59955</v>
      </c>
      <c r="H28" s="10">
        <f t="shared" si="0"/>
        <v>25</v>
      </c>
    </row>
    <row r="29" spans="1:8" ht="25.5" x14ac:dyDescent="0.2">
      <c r="A29" s="8" t="s">
        <v>66</v>
      </c>
      <c r="B29" s="8" t="s">
        <v>57</v>
      </c>
      <c r="C29" s="9" t="s">
        <v>67</v>
      </c>
      <c r="D29" s="8" t="s">
        <v>64</v>
      </c>
      <c r="E29" s="8" t="s">
        <v>17</v>
      </c>
      <c r="F29" s="10">
        <v>17427400</v>
      </c>
      <c r="G29" s="10">
        <v>741600</v>
      </c>
      <c r="H29" s="10">
        <f t="shared" si="0"/>
        <v>4.2553679837497276</v>
      </c>
    </row>
    <row r="30" spans="1:8" x14ac:dyDescent="0.2">
      <c r="A30" s="8" t="s">
        <v>68</v>
      </c>
      <c r="B30" s="8" t="s">
        <v>12</v>
      </c>
      <c r="C30" s="9" t="s">
        <v>69</v>
      </c>
      <c r="D30" s="8" t="s">
        <v>64</v>
      </c>
      <c r="E30" s="8" t="s">
        <v>70</v>
      </c>
      <c r="F30" s="10">
        <v>276600</v>
      </c>
      <c r="G30" s="10">
        <v>0</v>
      </c>
      <c r="H30" s="10">
        <f t="shared" si="0"/>
        <v>0</v>
      </c>
    </row>
    <row r="31" spans="1:8" ht="38.25" x14ac:dyDescent="0.2">
      <c r="A31" s="8" t="s">
        <v>71</v>
      </c>
      <c r="B31" s="8" t="s">
        <v>12</v>
      </c>
      <c r="C31" s="9" t="s">
        <v>72</v>
      </c>
      <c r="D31" s="8" t="s">
        <v>64</v>
      </c>
      <c r="E31" s="8" t="s">
        <v>73</v>
      </c>
      <c r="F31" s="10">
        <v>84245</v>
      </c>
      <c r="G31" s="10">
        <v>21062</v>
      </c>
      <c r="H31" s="10">
        <f t="shared" si="0"/>
        <v>25.000890260549586</v>
      </c>
    </row>
    <row r="32" spans="1:8" ht="38.25" x14ac:dyDescent="0.2">
      <c r="A32" s="8" t="s">
        <v>74</v>
      </c>
      <c r="B32" s="8" t="s">
        <v>12</v>
      </c>
      <c r="C32" s="9" t="s">
        <v>75</v>
      </c>
      <c r="D32" s="8" t="s">
        <v>64</v>
      </c>
      <c r="E32" s="8" t="s">
        <v>76</v>
      </c>
      <c r="F32" s="10">
        <v>626180</v>
      </c>
      <c r="G32" s="10">
        <v>131096</v>
      </c>
      <c r="H32" s="10">
        <f t="shared" si="0"/>
        <v>20.935833147018428</v>
      </c>
    </row>
    <row r="33" spans="1:8" ht="38.25" x14ac:dyDescent="0.2">
      <c r="A33" s="8" t="s">
        <v>77</v>
      </c>
      <c r="B33" s="8" t="s">
        <v>12</v>
      </c>
      <c r="C33" s="9" t="s">
        <v>78</v>
      </c>
      <c r="D33" s="8" t="s">
        <v>64</v>
      </c>
      <c r="E33" s="8" t="s">
        <v>79</v>
      </c>
      <c r="F33" s="10">
        <v>6028</v>
      </c>
      <c r="G33" s="10">
        <v>0</v>
      </c>
      <c r="H33" s="10">
        <f t="shared" si="0"/>
        <v>0</v>
      </c>
    </row>
    <row r="34" spans="1:8" ht="38.25" x14ac:dyDescent="0.2">
      <c r="A34" s="8" t="s">
        <v>77</v>
      </c>
      <c r="B34" s="8" t="s">
        <v>12</v>
      </c>
      <c r="C34" s="9" t="s">
        <v>78</v>
      </c>
      <c r="D34" s="8" t="s">
        <v>64</v>
      </c>
      <c r="E34" s="8" t="s">
        <v>80</v>
      </c>
      <c r="F34" s="10">
        <v>14060</v>
      </c>
      <c r="G34" s="10">
        <v>0</v>
      </c>
      <c r="H34" s="10">
        <f t="shared" si="0"/>
        <v>0</v>
      </c>
    </row>
    <row r="35" spans="1:8" ht="63.75" x14ac:dyDescent="0.2">
      <c r="A35" s="8" t="s">
        <v>81</v>
      </c>
      <c r="B35" s="8" t="s">
        <v>12</v>
      </c>
      <c r="C35" s="9" t="s">
        <v>82</v>
      </c>
      <c r="D35" s="8" t="s">
        <v>64</v>
      </c>
      <c r="E35" s="8" t="s">
        <v>83</v>
      </c>
      <c r="F35" s="10">
        <v>4777700</v>
      </c>
      <c r="G35" s="10">
        <v>710398</v>
      </c>
      <c r="H35" s="10">
        <f t="shared" si="0"/>
        <v>14.869037402934465</v>
      </c>
    </row>
    <row r="36" spans="1:8" ht="63.75" x14ac:dyDescent="0.2">
      <c r="A36" s="8" t="s">
        <v>81</v>
      </c>
      <c r="B36" s="8" t="s">
        <v>12</v>
      </c>
      <c r="C36" s="9" t="s">
        <v>82</v>
      </c>
      <c r="D36" s="8" t="s">
        <v>64</v>
      </c>
      <c r="E36" s="8" t="s">
        <v>84</v>
      </c>
      <c r="F36" s="10">
        <v>240000</v>
      </c>
      <c r="G36" s="10">
        <v>0</v>
      </c>
      <c r="H36" s="10">
        <f t="shared" si="0"/>
        <v>0</v>
      </c>
    </row>
    <row r="37" spans="1:8" ht="25.5" x14ac:dyDescent="0.2">
      <c r="A37" s="8" t="s">
        <v>85</v>
      </c>
      <c r="B37" s="8" t="s">
        <v>12</v>
      </c>
      <c r="C37" s="9" t="s">
        <v>86</v>
      </c>
      <c r="D37" s="8" t="s">
        <v>64</v>
      </c>
      <c r="E37" s="8" t="s">
        <v>87</v>
      </c>
      <c r="F37" s="10">
        <v>39736095.18</v>
      </c>
      <c r="G37" s="10">
        <v>0</v>
      </c>
      <c r="H37" s="10">
        <f t="shared" si="0"/>
        <v>0</v>
      </c>
    </row>
    <row r="38" spans="1:8" ht="25.5" x14ac:dyDescent="0.2">
      <c r="A38" s="8" t="s">
        <v>85</v>
      </c>
      <c r="B38" s="8" t="s">
        <v>12</v>
      </c>
      <c r="C38" s="9" t="s">
        <v>86</v>
      </c>
      <c r="D38" s="8" t="s">
        <v>64</v>
      </c>
      <c r="E38" s="8" t="s">
        <v>88</v>
      </c>
      <c r="F38" s="10">
        <v>20182154.359999999</v>
      </c>
      <c r="G38" s="10">
        <v>0</v>
      </c>
      <c r="H38" s="10">
        <f t="shared" si="0"/>
        <v>0</v>
      </c>
    </row>
    <row r="39" spans="1:8" ht="25.5" x14ac:dyDescent="0.2">
      <c r="A39" s="8" t="s">
        <v>89</v>
      </c>
      <c r="B39" s="8" t="s">
        <v>12</v>
      </c>
      <c r="C39" s="9" t="s">
        <v>90</v>
      </c>
      <c r="D39" s="8" t="s">
        <v>59</v>
      </c>
      <c r="E39" s="8" t="s">
        <v>17</v>
      </c>
      <c r="F39" s="10">
        <v>1000000</v>
      </c>
      <c r="G39" s="10">
        <v>0</v>
      </c>
      <c r="H39" s="10">
        <f t="shared" si="0"/>
        <v>0</v>
      </c>
    </row>
    <row r="40" spans="1:8" ht="13.5" x14ac:dyDescent="0.25">
      <c r="A40" s="12" t="s">
        <v>0</v>
      </c>
      <c r="B40" s="13"/>
      <c r="C40" s="14"/>
      <c r="D40" s="13"/>
      <c r="E40" s="13"/>
      <c r="F40" s="15">
        <v>99504982.540000007</v>
      </c>
      <c r="G40" s="15">
        <f>G41+G42</f>
        <v>5341444.6400000006</v>
      </c>
      <c r="H40" s="10">
        <f t="shared" si="0"/>
        <v>5.3680172627062106</v>
      </c>
    </row>
    <row r="41" spans="1:8" ht="13.5" x14ac:dyDescent="0.25">
      <c r="A41" s="16"/>
      <c r="B41" s="17"/>
      <c r="C41" s="18" t="s">
        <v>92</v>
      </c>
      <c r="D41" s="17"/>
      <c r="E41" s="17"/>
      <c r="F41" s="19">
        <f>F8+F9+F10+F11+F12+F13+F14+FIO+F16+F17+F18+F19+F20+F21+F22+F23+F24+F25+F26+F27</f>
        <v>14894700</v>
      </c>
      <c r="G41" s="19">
        <v>3677333.64</v>
      </c>
      <c r="H41" s="10">
        <f t="shared" si="0"/>
        <v>24.688873491913231</v>
      </c>
    </row>
    <row r="42" spans="1:8" ht="13.5" x14ac:dyDescent="0.25">
      <c r="A42" s="16"/>
      <c r="B42" s="17"/>
      <c r="C42" s="18" t="s">
        <v>93</v>
      </c>
      <c r="D42" s="17"/>
      <c r="E42" s="17"/>
      <c r="F42" s="19">
        <f>F40-F41</f>
        <v>84610282.540000007</v>
      </c>
      <c r="G42" s="19">
        <f>G28+G29+G30+G31+G32+G33+G34+G35+G36</f>
        <v>1664111</v>
      </c>
      <c r="H42" s="10">
        <f t="shared" si="0"/>
        <v>1.966795228716181</v>
      </c>
    </row>
    <row r="43" spans="1:8" x14ac:dyDescent="0.2">
      <c r="A43" s="1"/>
    </row>
    <row r="44" spans="1:8" x14ac:dyDescent="0.2">
      <c r="A44" s="1"/>
    </row>
  </sheetData>
  <mergeCells count="2">
    <mergeCell ref="A1:F1"/>
    <mergeCell ref="A5:H5"/>
  </mergeCells>
  <pageMargins left="0.75" right="0.75" top="1" bottom="0.18" header="0.5" footer="0.5"/>
  <pageSetup paperSize="9" scale="7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ДЧБ</vt:lpstr>
      <vt:lpstr>ДЧБ!APPT</vt:lpstr>
      <vt:lpstr>ДЧБ!FIO</vt:lpstr>
      <vt:lpstr>ДЧБ!SIGN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2016-04-19T05:53:07Z</cp:lastPrinted>
  <dcterms:created xsi:type="dcterms:W3CDTF">2002-03-11T10:22:12Z</dcterms:created>
  <dcterms:modified xsi:type="dcterms:W3CDTF">2016-04-21T10:33:05Z</dcterms:modified>
</cp:coreProperties>
</file>