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ДЧБ!$A$16</definedName>
    <definedName name="FIO" localSheetId="0">ДЧБ!$F$16</definedName>
    <definedName name="LAST_CELL" localSheetId="0">ДЧБ!$J$71</definedName>
    <definedName name="SIGN" localSheetId="0">ДЧБ!$A$16:$H$17</definedName>
  </definedNames>
  <calcPr calcId="145621"/>
</workbook>
</file>

<file path=xl/calcChain.xml><?xml version="1.0" encoding="utf-8"?>
<calcChain xmlns="http://schemas.openxmlformats.org/spreadsheetml/2006/main">
  <c r="G62" i="1" l="1"/>
  <c r="G61" i="1"/>
  <c r="F61" i="1"/>
  <c r="G63" i="1" l="1"/>
  <c r="F63" i="1"/>
  <c r="E63" i="1"/>
  <c r="E62" i="1"/>
  <c r="G60" i="1"/>
  <c r="G58" i="1"/>
  <c r="G57" i="1"/>
  <c r="G56" i="1"/>
  <c r="G55" i="1"/>
  <c r="G54" i="1"/>
  <c r="G53" i="1"/>
  <c r="G52" i="1"/>
  <c r="G51" i="1"/>
  <c r="G50" i="1"/>
  <c r="G49" i="1"/>
  <c r="G47" i="1"/>
  <c r="G46" i="1"/>
  <c r="G45" i="1"/>
  <c r="G44" i="1"/>
  <c r="G43" i="1"/>
  <c r="G42" i="1"/>
  <c r="G41" i="1"/>
  <c r="G39" i="1"/>
  <c r="G38" i="1"/>
  <c r="G37" i="1"/>
  <c r="F34" i="1"/>
  <c r="G34" i="1" s="1"/>
  <c r="F30" i="1"/>
  <c r="G30" i="1" s="1"/>
  <c r="F27" i="1"/>
  <c r="G27" i="1" s="1"/>
  <c r="F23" i="1"/>
  <c r="G23" i="1" s="1"/>
  <c r="G22" i="1"/>
  <c r="G21" i="1"/>
  <c r="G20" i="1"/>
  <c r="G19" i="1"/>
  <c r="F9" i="1"/>
  <c r="G9" i="1" s="1"/>
</calcChain>
</file>

<file path=xl/sharedStrings.xml><?xml version="1.0" encoding="utf-8"?>
<sst xmlns="http://schemas.openxmlformats.org/spreadsheetml/2006/main" count="222" uniqueCount="128">
  <si>
    <t>(наименование органа, исполняющего бюджет)</t>
  </si>
  <si>
    <t>Финансовое управление администрации муниципального района "Усть-Вымский"</t>
  </si>
  <si>
    <t>Единица измерения руб.</t>
  </si>
  <si>
    <t>КВД</t>
  </si>
  <si>
    <t>Гл. администратор</t>
  </si>
  <si>
    <t>Наименование КВД</t>
  </si>
  <si>
    <t>Доп. КД</t>
  </si>
  <si>
    <t>Бюджетные назначения 2017 год</t>
  </si>
  <si>
    <t>Остаток зачислений 2017 год</t>
  </si>
  <si>
    <t>Процент годового исполнения</t>
  </si>
  <si>
    <t>1 01 02 010 01 0000 110</t>
  </si>
  <si>
    <t>182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</si>
  <si>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</si>
  <si>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00 00 00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</si>
  <si>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</si>
  <si>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</si>
  <si>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</si>
  <si>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</si>
  <si>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1 01 02 010 01 3000 110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</si>
  <si>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</si>
  <si>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</si>
  <si>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</si>
  <si>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</si>
  <si>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</si>
  <si>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</si>
  <si>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</si>
  <si>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</si>
  <si>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</si>
  <si>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</si>
  <si>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</si>
  <si>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</si>
  <si>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</si>
  <si>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1 03 02 230 01 0000 110</t>
  </si>
  <si>
    <t>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</si>
  <si>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</si>
  <si>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17 04 00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</si>
  <si>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</si>
  <si>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</si>
  <si>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</si>
  <si>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</si>
  <si>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</si>
  <si>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</si>
  <si>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1 05 03 010 01 0000 110</t>
  </si>
  <si>
    <t>Единый сельскохозяйственный налог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</si>
  <si>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</si>
  <si>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</si>
  <si>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</si>
  <si>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</si>
  <si>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1 05 03 010 01 3000 110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</si>
  <si>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</si>
  <si>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1 06 01 030 13 0000 110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</si>
  <si>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</si>
  <si>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1 06 01 030 13 1000 110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</si>
  <si>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</si>
  <si>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1 06 01 030 13 2100 110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</si>
  <si>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</si>
  <si>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1 06 06 033 13 0000 110</t>
  </si>
  <si>
    <t>Земельный налог с организаций, обладающих земельным участком, расположенным в границах городских поселений</t>
  </si>
  <si>
    <t>1 06 06 033 13 1000 110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</si>
  <si>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</si>
  <si>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1 06 06 033 13 2100 110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</si>
  <si>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</si>
  <si>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1 06 06 033 13 3000 110</t>
  </si>
  <si>
    <t>Земельный налог с организаций,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</si>
  <si>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1 06 06 043 13 0000 110</t>
  </si>
  <si>
    <t>Земельный налог с физических лиц, обладающих земельным участком, расположенным в границах городских поселений</t>
  </si>
  <si>
    <t>1 06 06 043 13 1000 110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</si>
  <si>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</si>
  <si>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1 06 06 043 13 2100 110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</si>
  <si>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</si>
  <si>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1 11 05 013 13 0000 120</t>
  </si>
  <si>
    <t>923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</si>
  <si>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</si>
  <si>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1 11 09 045 13 0000 120</t>
  </si>
  <si>
    <t>925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</si>
  <si>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</si>
  <si>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1 13 01 995 13 0000 130</t>
  </si>
  <si>
    <t>Прочие доходы от оказания платных услуг (работ) получателями средств бюджетов городских поселений</t>
  </si>
  <si>
    <t>1 13 02 995 13 0000 130</t>
  </si>
  <si>
    <t>Прочие доходы от компенсации затрат бюджетов городских поселений</t>
  </si>
  <si>
    <t>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</si>
  <si>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</si>
  <si>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1 16 90 050 13 0000 140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</si>
  <si>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</si>
  <si>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1 17 01 050 13 0000 180</t>
  </si>
  <si>
    <t>992</t>
  </si>
  <si>
    <t>Невыясненные поступления, зачисляемые в бюджеты городских поселений</t>
  </si>
  <si>
    <t>1 17 05 050 13 0000 180</t>
  </si>
  <si>
    <t>Прочие неналоговые доходы бюджетов городских поселений</t>
  </si>
  <si>
    <t>2 02 15 001 13 0000 151</t>
  </si>
  <si>
    <t>Дотации бюджетам городских поселений на выравнивание бюджетной обеспеченности</t>
  </si>
  <si>
    <t>00 02 00</t>
  </si>
  <si>
    <t>2 02 15 002 13 0000 151</t>
  </si>
  <si>
    <t>Дотации бюджетам городских поселений на поддержку мер по обеспечению сбалансированности бюджетов</t>
  </si>
  <si>
    <t>57 00 00</t>
  </si>
  <si>
    <t>2 02 25 527 13 0000 151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</si>
  <si>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</si>
  <si>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29 05 00</t>
  </si>
  <si>
    <t>2 02 29 999 13 0000 151</t>
  </si>
  <si>
    <t>Прочие субсидии бюджетам городских поселений</t>
  </si>
  <si>
    <t>47 00 00</t>
  </si>
  <si>
    <t>2 02 25 555 13 0000 151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</si>
  <si>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</si>
  <si>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20 01 00</t>
  </si>
  <si>
    <t>20 02 00</t>
  </si>
  <si>
    <t>2 02 30 024 13 0000 151</t>
  </si>
  <si>
    <t>Субвенции бюджетам городских поселений на выполнение передаваемых полномочий субъектов Российской Федерации</t>
  </si>
  <si>
    <t>48 00 00</t>
  </si>
  <si>
    <t>49 00 00</t>
  </si>
  <si>
    <t>2 02 35 118 13 0000 151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</si>
  <si>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</si>
  <si>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31 00 00</t>
  </si>
  <si>
    <t>2 02 35 930 13 0000 151</t>
  </si>
  <si>
    <t>Субвенции бюджетам городских поселений на государственную регистрацию актов гражданского состояния</t>
  </si>
  <si>
    <t>01 00 00</t>
  </si>
  <si>
    <t>2 02 40 014 13 0000 151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</si>
  <si>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</si>
  <si>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17 03 00</t>
  </si>
  <si>
    <t>24 00 00</t>
  </si>
  <si>
    <t>26 00 00</t>
  </si>
  <si>
    <t>2 07 05 030 13 0000 180</t>
  </si>
  <si>
    <t>Прочие безвозмездные поступления в бюджеты городских поселений</t>
  </si>
  <si>
    <t>2 19 60 010 13 0000 151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</si>
  <si>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</si>
  <si>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Итого</t>
  </si>
  <si>
    <t>Собственные доходв</t>
  </si>
  <si>
    <t>Безвозмездные поступления</t>
  </si>
  <si>
    <t>Исполнение бюджета муниципального образования ГП "Жешарт" на 01.07.2017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</si>
</sst>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hh:mm"/>
    <numFmt numFmtId="165" formatCode="?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sz val="11"/>
      <name val="Arial Narrow"/>
      <family val="2"/>
      <charset val="204"/>
    </font>
    <font>
      <b/>
      <sz val="11"/>
      <name val="MS Sans Serif"/>
      <family val="2"/>
      <charset val="204"/>
    </font>
    <font>
      <b/>
      <sz val="11"/>
      <name val="Arial Narrow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left" vertical="center" wrapText="1"/>
    </xf>
    <xf numFmtId="49" fontId="6" fillId="0" borderId="4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center"/>
    </xf>
    <xf numFmtId="49" fontId="7" fillId="0" borderId="5" xfId="0" applyNumberFormat="1" applyFont="1" applyBorder="1" applyAlignment="1" applyProtection="1">
      <alignment horizontal="left"/>
    </xf>
    <xf numFmtId="4" fontId="7" fillId="0" borderId="5" xfId="0" applyNumberFormat="1" applyFont="1" applyBorder="1" applyAlignment="1" applyProtection="1">
      <alignment horizontal="right"/>
    </xf>
    <xf numFmtId="0" fontId="8" fillId="0" borderId="0" xfId="0" applyFont="1"/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5214</xdr:colOff>
      <xdr:row>63</xdr:row>
      <xdr:rowOff>5155</xdr:rowOff>
    </xdr:from>
    <xdr:to>
      <xdr:col>4</xdr:col>
      <xdr:colOff>707559</xdr:colOff>
      <xdr:row>67</xdr:row>
      <xdr:rowOff>85165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5214" y="42753355"/>
          <a:ext cx="5912520" cy="727710"/>
          <a:chOff x="1" y="1"/>
          <a:chExt cx="1028" cy="204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7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Горчакова А. И.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70</xdr:row>
      <xdr:rowOff>47625</xdr:rowOff>
    </xdr:from>
    <xdr:to>
      <xdr:col>4</xdr:col>
      <xdr:colOff>676275</xdr:colOff>
      <xdr:row>72</xdr:row>
      <xdr:rowOff>66675</xdr:rowOff>
    </xdr:to>
    <xdr:grpSp>
      <xdr:nvGrpSpPr>
        <xdr:cNvPr id="1035" name="Group 11"/>
        <xdr:cNvGrpSpPr>
          <a:grpSpLocks/>
        </xdr:cNvGrpSpPr>
      </xdr:nvGrpSpPr>
      <xdr:grpSpPr bwMode="auto">
        <a:xfrm>
          <a:off x="0" y="43929300"/>
          <a:ext cx="5886450" cy="342900"/>
          <a:chOff x="0" y="0"/>
          <a:chExt cx="1023" cy="255"/>
        </a:xfrm>
      </xdr:grpSpPr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Шустова Н.Л.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75"/>
  <sheetViews>
    <sheetView showGridLines="0" tabSelected="1" workbookViewId="0">
      <selection activeCell="F63" sqref="F63"/>
    </sheetView>
  </sheetViews>
  <sheetFormatPr defaultRowHeight="12.75" customHeight="1" x14ac:dyDescent="0.2"/>
  <cols>
    <col min="1" max="1" width="25.7109375" customWidth="1"/>
    <col min="2" max="2" width="6.7109375" customWidth="1"/>
    <col min="3" max="3" width="30.7109375" customWidth="1"/>
    <col min="4" max="4" width="15" customWidth="1"/>
    <col min="5" max="7" width="15.42578125" customWidth="1"/>
    <col min="8" max="10" width="9.140625" customWidth="1"/>
  </cols>
  <sheetData>
    <row r="1" spans="1:10" x14ac:dyDescent="0.2">
      <c r="A1" s="18" t="s">
        <v>1</v>
      </c>
      <c r="B1" s="18"/>
      <c r="C1" s="18"/>
      <c r="D1" s="18"/>
      <c r="E1" s="18"/>
      <c r="F1" s="18"/>
      <c r="G1" s="1"/>
      <c r="H1" s="1"/>
      <c r="I1" s="1"/>
      <c r="J1" s="1"/>
    </row>
    <row r="2" spans="1:10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 t="s">
        <v>127</v>
      </c>
      <c r="B4" s="5"/>
      <c r="C4" s="5"/>
      <c r="D4" s="5"/>
      <c r="E4" s="5"/>
      <c r="F4" s="5"/>
      <c r="G4" s="6"/>
      <c r="H4" s="6"/>
      <c r="I4" s="4"/>
      <c r="J4" s="4"/>
    </row>
    <row r="5" spans="1:10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x14ac:dyDescent="0.2">
      <c r="A6" s="19"/>
      <c r="B6" s="19"/>
      <c r="C6" s="19"/>
      <c r="D6" s="19"/>
      <c r="E6" s="19"/>
      <c r="F6" s="19"/>
      <c r="G6" s="19"/>
    </row>
    <row r="7" spans="1:10" x14ac:dyDescent="0.2">
      <c r="A7" s="1" t="s">
        <v>2</v>
      </c>
      <c r="B7" s="1"/>
      <c r="C7" s="1"/>
      <c r="D7" s="1"/>
      <c r="E7" s="1"/>
      <c r="F7" s="1"/>
      <c r="G7" s="1"/>
      <c r="H7" s="1"/>
      <c r="I7" s="1"/>
      <c r="J7" s="1"/>
    </row>
    <row r="8" spans="1:10" ht="42" x14ac:dyDescent="0.2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</row>
    <row r="9" spans="1:10" ht="148.5" x14ac:dyDescent="0.2">
      <c r="A9" s="9" t="s">
        <v>10</v>
      </c>
      <c r="B9" s="9" t="s">
        <v>11</v>
      </c>
      <c r="C9" s="10" t="s">
        <v>12</v>
      </c>
      <c r="D9" s="9" t="s">
        <v>13</v>
      </c>
      <c r="E9" s="11">
        <v>11755000</v>
      </c>
      <c r="F9" s="11">
        <f>F10+F11+F12+F13+F14+F15+FIO+F17+F18</f>
        <v>7141192.7700000005</v>
      </c>
      <c r="G9" s="11">
        <f>F9/E9*100</f>
        <v>60.750257507443649</v>
      </c>
    </row>
    <row r="10" spans="1:10" ht="214.5" hidden="1" x14ac:dyDescent="0.2">
      <c r="A10" s="9" t="s">
        <v>14</v>
      </c>
      <c r="B10" s="9" t="s">
        <v>11</v>
      </c>
      <c r="C10" s="12" t="s">
        <v>15</v>
      </c>
      <c r="D10" s="9" t="s">
        <v>13</v>
      </c>
      <c r="E10" s="11">
        <v>0</v>
      </c>
      <c r="F10" s="11">
        <v>6770629.29</v>
      </c>
      <c r="G10" s="11">
        <v>0</v>
      </c>
    </row>
    <row r="11" spans="1:10" ht="165" hidden="1" x14ac:dyDescent="0.2">
      <c r="A11" s="9" t="s">
        <v>16</v>
      </c>
      <c r="B11" s="9" t="s">
        <v>11</v>
      </c>
      <c r="C11" s="12" t="s">
        <v>17</v>
      </c>
      <c r="D11" s="9" t="s">
        <v>13</v>
      </c>
      <c r="E11" s="11">
        <v>0</v>
      </c>
      <c r="F11" s="11">
        <v>326465.63</v>
      </c>
      <c r="G11" s="11">
        <v>0</v>
      </c>
    </row>
    <row r="12" spans="1:10" ht="214.5" hidden="1" x14ac:dyDescent="0.2">
      <c r="A12" s="9" t="s">
        <v>18</v>
      </c>
      <c r="B12" s="9" t="s">
        <v>11</v>
      </c>
      <c r="C12" s="12" t="s">
        <v>19</v>
      </c>
      <c r="D12" s="9" t="s">
        <v>13</v>
      </c>
      <c r="E12" s="11">
        <v>0</v>
      </c>
      <c r="F12" s="11">
        <v>54650.879999999997</v>
      </c>
      <c r="G12" s="11">
        <v>0</v>
      </c>
    </row>
    <row r="13" spans="1:10" ht="297" hidden="1" x14ac:dyDescent="0.2">
      <c r="A13" s="9" t="s">
        <v>20</v>
      </c>
      <c r="B13" s="9" t="s">
        <v>11</v>
      </c>
      <c r="C13" s="12" t="s">
        <v>21</v>
      </c>
      <c r="D13" s="9" t="s">
        <v>13</v>
      </c>
      <c r="E13" s="11">
        <v>0</v>
      </c>
      <c r="F13" s="11">
        <v>1613.7</v>
      </c>
      <c r="G13" s="11">
        <v>0</v>
      </c>
    </row>
    <row r="14" spans="1:10" ht="247.5" hidden="1" x14ac:dyDescent="0.2">
      <c r="A14" s="9" t="s">
        <v>22</v>
      </c>
      <c r="B14" s="9" t="s">
        <v>11</v>
      </c>
      <c r="C14" s="12" t="s">
        <v>23</v>
      </c>
      <c r="D14" s="9" t="s">
        <v>13</v>
      </c>
      <c r="E14" s="11">
        <v>0</v>
      </c>
      <c r="F14" s="11">
        <v>1.3</v>
      </c>
      <c r="G14" s="11">
        <v>0</v>
      </c>
    </row>
    <row r="15" spans="1:10" ht="297" hidden="1" x14ac:dyDescent="0.2">
      <c r="A15" s="9" t="s">
        <v>24</v>
      </c>
      <c r="B15" s="9" t="s">
        <v>11</v>
      </c>
      <c r="C15" s="12" t="s">
        <v>25</v>
      </c>
      <c r="D15" s="9" t="s">
        <v>13</v>
      </c>
      <c r="E15" s="11">
        <v>0</v>
      </c>
      <c r="F15" s="11">
        <v>50</v>
      </c>
      <c r="G15" s="11">
        <v>0</v>
      </c>
    </row>
    <row r="16" spans="1:10" ht="148.5" hidden="1" x14ac:dyDescent="0.2">
      <c r="A16" s="9" t="s">
        <v>26</v>
      </c>
      <c r="B16" s="9" t="s">
        <v>11</v>
      </c>
      <c r="C16" s="10" t="s">
        <v>27</v>
      </c>
      <c r="D16" s="9" t="s">
        <v>13</v>
      </c>
      <c r="E16" s="11">
        <v>0</v>
      </c>
      <c r="F16" s="11">
        <v>-13281.72</v>
      </c>
      <c r="G16" s="11">
        <v>0</v>
      </c>
    </row>
    <row r="17" spans="1:7" ht="99" hidden="1" x14ac:dyDescent="0.2">
      <c r="A17" s="9" t="s">
        <v>28</v>
      </c>
      <c r="B17" s="9" t="s">
        <v>11</v>
      </c>
      <c r="C17" s="10" t="s">
        <v>29</v>
      </c>
      <c r="D17" s="9" t="s">
        <v>13</v>
      </c>
      <c r="E17" s="11">
        <v>0</v>
      </c>
      <c r="F17" s="11">
        <v>254.66</v>
      </c>
      <c r="G17" s="11">
        <v>0</v>
      </c>
    </row>
    <row r="18" spans="1:7" ht="148.5" hidden="1" x14ac:dyDescent="0.2">
      <c r="A18" s="9" t="s">
        <v>30</v>
      </c>
      <c r="B18" s="9" t="s">
        <v>11</v>
      </c>
      <c r="C18" s="10" t="s">
        <v>31</v>
      </c>
      <c r="D18" s="9" t="s">
        <v>13</v>
      </c>
      <c r="E18" s="11">
        <v>0</v>
      </c>
      <c r="F18" s="11">
        <v>809.03</v>
      </c>
      <c r="G18" s="11">
        <v>0</v>
      </c>
    </row>
    <row r="19" spans="1:7" ht="148.5" x14ac:dyDescent="0.2">
      <c r="A19" s="9" t="s">
        <v>32</v>
      </c>
      <c r="B19" s="9" t="s">
        <v>33</v>
      </c>
      <c r="C19" s="10" t="s">
        <v>34</v>
      </c>
      <c r="D19" s="9" t="s">
        <v>35</v>
      </c>
      <c r="E19" s="11">
        <v>284542</v>
      </c>
      <c r="F19" s="11">
        <v>165792.35</v>
      </c>
      <c r="G19" s="11">
        <f>F19/E19*100</f>
        <v>58.266389496102512</v>
      </c>
    </row>
    <row r="20" spans="1:7" ht="198" x14ac:dyDescent="0.2">
      <c r="A20" s="9" t="s">
        <v>36</v>
      </c>
      <c r="B20" s="9" t="s">
        <v>33</v>
      </c>
      <c r="C20" s="12" t="s">
        <v>37</v>
      </c>
      <c r="D20" s="9" t="s">
        <v>35</v>
      </c>
      <c r="E20" s="11">
        <v>2834</v>
      </c>
      <c r="F20" s="11">
        <v>1801.9</v>
      </c>
      <c r="G20" s="11">
        <f>F20/E20*100</f>
        <v>63.581510232886387</v>
      </c>
    </row>
    <row r="21" spans="1:7" ht="165" x14ac:dyDescent="0.2">
      <c r="A21" s="9" t="s">
        <v>38</v>
      </c>
      <c r="B21" s="9" t="s">
        <v>33</v>
      </c>
      <c r="C21" s="10" t="s">
        <v>39</v>
      </c>
      <c r="D21" s="9" t="s">
        <v>35</v>
      </c>
      <c r="E21" s="11">
        <v>602771</v>
      </c>
      <c r="F21" s="11">
        <v>285851.69</v>
      </c>
      <c r="G21" s="11">
        <f>F21/E21*100</f>
        <v>47.422933419159186</v>
      </c>
    </row>
    <row r="22" spans="1:7" ht="148.5" x14ac:dyDescent="0.2">
      <c r="A22" s="9" t="s">
        <v>40</v>
      </c>
      <c r="B22" s="9" t="s">
        <v>33</v>
      </c>
      <c r="C22" s="10" t="s">
        <v>41</v>
      </c>
      <c r="D22" s="9" t="s">
        <v>35</v>
      </c>
      <c r="E22" s="11">
        <v>-56912</v>
      </c>
      <c r="F22" s="11">
        <v>-33628.28</v>
      </c>
      <c r="G22" s="11">
        <f>F22/E22*100</f>
        <v>59.088206353668816</v>
      </c>
    </row>
    <row r="23" spans="1:7" ht="33" x14ac:dyDescent="0.2">
      <c r="A23" s="9" t="s">
        <v>42</v>
      </c>
      <c r="B23" s="9" t="s">
        <v>11</v>
      </c>
      <c r="C23" s="10" t="s">
        <v>43</v>
      </c>
      <c r="D23" s="9" t="s">
        <v>13</v>
      </c>
      <c r="E23" s="11">
        <v>10000</v>
      </c>
      <c r="F23" s="11">
        <f>F24+F25+F26</f>
        <v>2815.5</v>
      </c>
      <c r="G23" s="11">
        <f>F23/E23*100</f>
        <v>28.155000000000001</v>
      </c>
    </row>
    <row r="24" spans="1:7" ht="99" hidden="1" x14ac:dyDescent="0.2">
      <c r="A24" s="9" t="s">
        <v>44</v>
      </c>
      <c r="B24" s="9" t="s">
        <v>11</v>
      </c>
      <c r="C24" s="10" t="s">
        <v>45</v>
      </c>
      <c r="D24" s="9" t="s">
        <v>13</v>
      </c>
      <c r="E24" s="11">
        <v>0</v>
      </c>
      <c r="F24" s="11">
        <v>2815.5</v>
      </c>
      <c r="G24" s="11">
        <v>0</v>
      </c>
    </row>
    <row r="25" spans="1:7" ht="49.5" hidden="1" x14ac:dyDescent="0.2">
      <c r="A25" s="9" t="s">
        <v>46</v>
      </c>
      <c r="B25" s="9" t="s">
        <v>11</v>
      </c>
      <c r="C25" s="10" t="s">
        <v>47</v>
      </c>
      <c r="D25" s="9" t="s">
        <v>13</v>
      </c>
      <c r="E25" s="11">
        <v>0</v>
      </c>
      <c r="F25" s="11">
        <v>-125</v>
      </c>
      <c r="G25" s="11">
        <v>0</v>
      </c>
    </row>
    <row r="26" spans="1:7" ht="99" hidden="1" x14ac:dyDescent="0.2">
      <c r="A26" s="9" t="s">
        <v>48</v>
      </c>
      <c r="B26" s="9" t="s">
        <v>11</v>
      </c>
      <c r="C26" s="10" t="s">
        <v>49</v>
      </c>
      <c r="D26" s="9" t="s">
        <v>13</v>
      </c>
      <c r="E26" s="11">
        <v>0</v>
      </c>
      <c r="F26" s="11">
        <v>125</v>
      </c>
      <c r="G26" s="11">
        <v>0</v>
      </c>
    </row>
    <row r="27" spans="1:7" ht="99" x14ac:dyDescent="0.2">
      <c r="A27" s="9" t="s">
        <v>50</v>
      </c>
      <c r="B27" s="9" t="s">
        <v>11</v>
      </c>
      <c r="C27" s="10" t="s">
        <v>51</v>
      </c>
      <c r="D27" s="9" t="s">
        <v>13</v>
      </c>
      <c r="E27" s="11">
        <v>473000</v>
      </c>
      <c r="F27" s="11">
        <f>F28+F29</f>
        <v>203337.47</v>
      </c>
      <c r="G27" s="11">
        <f>F27/E27*100</f>
        <v>42.988894291754761</v>
      </c>
    </row>
    <row r="28" spans="1:7" ht="165" hidden="1" x14ac:dyDescent="0.2">
      <c r="A28" s="9" t="s">
        <v>52</v>
      </c>
      <c r="B28" s="9" t="s">
        <v>11</v>
      </c>
      <c r="C28" s="10" t="s">
        <v>53</v>
      </c>
      <c r="D28" s="9" t="s">
        <v>13</v>
      </c>
      <c r="E28" s="11">
        <v>0</v>
      </c>
      <c r="F28" s="11">
        <v>200186.81</v>
      </c>
      <c r="G28" s="11">
        <v>0</v>
      </c>
    </row>
    <row r="29" spans="1:7" ht="115.5" hidden="1" x14ac:dyDescent="0.2">
      <c r="A29" s="9" t="s">
        <v>54</v>
      </c>
      <c r="B29" s="9" t="s">
        <v>11</v>
      </c>
      <c r="C29" s="10" t="s">
        <v>55</v>
      </c>
      <c r="D29" s="9" t="s">
        <v>13</v>
      </c>
      <c r="E29" s="11">
        <v>0</v>
      </c>
      <c r="F29" s="11">
        <v>3150.66</v>
      </c>
      <c r="G29" s="11">
        <v>0</v>
      </c>
    </row>
    <row r="30" spans="1:7" ht="66" x14ac:dyDescent="0.2">
      <c r="A30" s="9" t="s">
        <v>56</v>
      </c>
      <c r="B30" s="9" t="s">
        <v>11</v>
      </c>
      <c r="C30" s="10" t="s">
        <v>57</v>
      </c>
      <c r="D30" s="9" t="s">
        <v>13</v>
      </c>
      <c r="E30" s="11">
        <v>1431000</v>
      </c>
      <c r="F30" s="11">
        <f>F31+F32+F33</f>
        <v>1464780.51</v>
      </c>
      <c r="G30" s="11">
        <f>F30/E30*100</f>
        <v>102.36062264150942</v>
      </c>
    </row>
    <row r="31" spans="1:7" ht="132" hidden="1" x14ac:dyDescent="0.2">
      <c r="A31" s="9" t="s">
        <v>58</v>
      </c>
      <c r="B31" s="9" t="s">
        <v>11</v>
      </c>
      <c r="C31" s="10" t="s">
        <v>59</v>
      </c>
      <c r="D31" s="9" t="s">
        <v>13</v>
      </c>
      <c r="E31" s="11">
        <v>0</v>
      </c>
      <c r="F31" s="11">
        <v>1408435.25</v>
      </c>
      <c r="G31" s="11">
        <v>0</v>
      </c>
    </row>
    <row r="32" spans="1:7" ht="82.5" hidden="1" x14ac:dyDescent="0.2">
      <c r="A32" s="9" t="s">
        <v>60</v>
      </c>
      <c r="B32" s="9" t="s">
        <v>11</v>
      </c>
      <c r="C32" s="10" t="s">
        <v>61</v>
      </c>
      <c r="D32" s="9" t="s">
        <v>13</v>
      </c>
      <c r="E32" s="11">
        <v>0</v>
      </c>
      <c r="F32" s="11">
        <v>56320.26</v>
      </c>
      <c r="G32" s="11">
        <v>0</v>
      </c>
    </row>
    <row r="33" spans="1:7" ht="132" hidden="1" x14ac:dyDescent="0.2">
      <c r="A33" s="9" t="s">
        <v>62</v>
      </c>
      <c r="B33" s="9" t="s">
        <v>11</v>
      </c>
      <c r="C33" s="10" t="s">
        <v>63</v>
      </c>
      <c r="D33" s="9" t="s">
        <v>13</v>
      </c>
      <c r="E33" s="11">
        <v>0</v>
      </c>
      <c r="F33" s="11">
        <v>25</v>
      </c>
      <c r="G33" s="11">
        <v>0</v>
      </c>
    </row>
    <row r="34" spans="1:7" ht="66" x14ac:dyDescent="0.2">
      <c r="A34" s="9" t="s">
        <v>64</v>
      </c>
      <c r="B34" s="9" t="s">
        <v>11</v>
      </c>
      <c r="C34" s="10" t="s">
        <v>65</v>
      </c>
      <c r="D34" s="9" t="s">
        <v>13</v>
      </c>
      <c r="E34" s="11">
        <v>450000</v>
      </c>
      <c r="F34" s="11">
        <f>F35+F36</f>
        <v>34982.620000000003</v>
      </c>
      <c r="G34" s="11">
        <f>F34/E34*100</f>
        <v>7.7739155555555568</v>
      </c>
    </row>
    <row r="35" spans="1:7" ht="132" hidden="1" x14ac:dyDescent="0.2">
      <c r="A35" s="9" t="s">
        <v>66</v>
      </c>
      <c r="B35" s="9" t="s">
        <v>11</v>
      </c>
      <c r="C35" s="10" t="s">
        <v>67</v>
      </c>
      <c r="D35" s="9" t="s">
        <v>13</v>
      </c>
      <c r="E35" s="11">
        <v>0</v>
      </c>
      <c r="F35" s="11">
        <v>32768.97</v>
      </c>
      <c r="G35" s="11">
        <v>0</v>
      </c>
    </row>
    <row r="36" spans="1:7" ht="99" hidden="1" x14ac:dyDescent="0.2">
      <c r="A36" s="9" t="s">
        <v>68</v>
      </c>
      <c r="B36" s="9" t="s">
        <v>11</v>
      </c>
      <c r="C36" s="10" t="s">
        <v>69</v>
      </c>
      <c r="D36" s="9" t="s">
        <v>13</v>
      </c>
      <c r="E36" s="11">
        <v>0</v>
      </c>
      <c r="F36" s="11">
        <v>2213.65</v>
      </c>
      <c r="G36" s="11">
        <v>0</v>
      </c>
    </row>
    <row r="37" spans="1:7" ht="165" x14ac:dyDescent="0.2">
      <c r="A37" s="9" t="s">
        <v>70</v>
      </c>
      <c r="B37" s="9" t="s">
        <v>71</v>
      </c>
      <c r="C37" s="12" t="s">
        <v>72</v>
      </c>
      <c r="D37" s="9" t="s">
        <v>13</v>
      </c>
      <c r="E37" s="11">
        <v>950000</v>
      </c>
      <c r="F37" s="11">
        <v>64241.08</v>
      </c>
      <c r="G37" s="11">
        <f>F37/E37*100</f>
        <v>6.7622189473684218</v>
      </c>
    </row>
    <row r="38" spans="1:7" ht="165" x14ac:dyDescent="0.2">
      <c r="A38" s="9" t="s">
        <v>73</v>
      </c>
      <c r="B38" s="9" t="s">
        <v>74</v>
      </c>
      <c r="C38" s="10" t="s">
        <v>75</v>
      </c>
      <c r="D38" s="9" t="s">
        <v>13</v>
      </c>
      <c r="E38" s="11">
        <v>1000000</v>
      </c>
      <c r="F38" s="11">
        <v>399591.99</v>
      </c>
      <c r="G38" s="11">
        <f>F38/E38*100</f>
        <v>39.959198999999998</v>
      </c>
    </row>
    <row r="39" spans="1:7" ht="66" x14ac:dyDescent="0.2">
      <c r="A39" s="9" t="s">
        <v>76</v>
      </c>
      <c r="B39" s="9" t="s">
        <v>74</v>
      </c>
      <c r="C39" s="10" t="s">
        <v>77</v>
      </c>
      <c r="D39" s="9" t="s">
        <v>13</v>
      </c>
      <c r="E39" s="11">
        <v>14000</v>
      </c>
      <c r="F39" s="11">
        <v>4200</v>
      </c>
      <c r="G39" s="11">
        <f>F39/E39*100</f>
        <v>30</v>
      </c>
    </row>
    <row r="40" spans="1:7" ht="49.5" x14ac:dyDescent="0.2">
      <c r="A40" s="9" t="s">
        <v>78</v>
      </c>
      <c r="B40" s="9" t="s">
        <v>74</v>
      </c>
      <c r="C40" s="10" t="s">
        <v>79</v>
      </c>
      <c r="D40" s="9" t="s">
        <v>13</v>
      </c>
      <c r="E40" s="11">
        <v>0</v>
      </c>
      <c r="F40" s="11">
        <v>3283.06</v>
      </c>
      <c r="G40" s="11">
        <v>0</v>
      </c>
    </row>
    <row r="41" spans="1:7" ht="99" x14ac:dyDescent="0.2">
      <c r="A41" s="9" t="s">
        <v>80</v>
      </c>
      <c r="B41" s="9" t="s">
        <v>71</v>
      </c>
      <c r="C41" s="10" t="s">
        <v>81</v>
      </c>
      <c r="D41" s="9" t="s">
        <v>13</v>
      </c>
      <c r="E41" s="11">
        <v>400000</v>
      </c>
      <c r="F41" s="11">
        <v>7676.97</v>
      </c>
      <c r="G41" s="11">
        <f>F41/E41*100</f>
        <v>1.9192425</v>
      </c>
    </row>
    <row r="42" spans="1:7" ht="82.5" x14ac:dyDescent="0.2">
      <c r="A42" s="9" t="s">
        <v>82</v>
      </c>
      <c r="B42" s="9" t="s">
        <v>74</v>
      </c>
      <c r="C42" s="10" t="s">
        <v>83</v>
      </c>
      <c r="D42" s="9" t="s">
        <v>13</v>
      </c>
      <c r="E42" s="11">
        <v>500</v>
      </c>
      <c r="F42" s="11">
        <v>300</v>
      </c>
      <c r="G42" s="11">
        <f>F42/E42*100</f>
        <v>60</v>
      </c>
    </row>
    <row r="43" spans="1:7" ht="49.5" x14ac:dyDescent="0.2">
      <c r="A43" s="9" t="s">
        <v>84</v>
      </c>
      <c r="B43" s="9" t="s">
        <v>85</v>
      </c>
      <c r="C43" s="10" t="s">
        <v>86</v>
      </c>
      <c r="D43" s="9" t="s">
        <v>13</v>
      </c>
      <c r="E43" s="11">
        <v>0</v>
      </c>
      <c r="F43" s="11">
        <v>1.1399999999999999</v>
      </c>
      <c r="G43" s="11">
        <f>F434</f>
        <v>0</v>
      </c>
    </row>
    <row r="44" spans="1:7" ht="33" x14ac:dyDescent="0.2">
      <c r="A44" s="9" t="s">
        <v>87</v>
      </c>
      <c r="B44" s="9" t="s">
        <v>74</v>
      </c>
      <c r="C44" s="10" t="s">
        <v>88</v>
      </c>
      <c r="D44" s="9" t="s">
        <v>13</v>
      </c>
      <c r="E44" s="11">
        <v>300000</v>
      </c>
      <c r="F44" s="11">
        <v>86799</v>
      </c>
      <c r="G44" s="11">
        <f>F44/E44*100</f>
        <v>28.932999999999996</v>
      </c>
    </row>
    <row r="45" spans="1:7" ht="49.5" x14ac:dyDescent="0.2">
      <c r="A45" s="9" t="s">
        <v>89</v>
      </c>
      <c r="B45" s="9" t="s">
        <v>85</v>
      </c>
      <c r="C45" s="10" t="s">
        <v>90</v>
      </c>
      <c r="D45" s="9" t="s">
        <v>91</v>
      </c>
      <c r="E45" s="11">
        <v>235300</v>
      </c>
      <c r="F45" s="11">
        <v>117648</v>
      </c>
      <c r="G45" s="11">
        <f>F45/E45*100</f>
        <v>49.99915002124947</v>
      </c>
    </row>
    <row r="46" spans="1:7" ht="66" x14ac:dyDescent="0.2">
      <c r="A46" s="9" t="s">
        <v>92</v>
      </c>
      <c r="B46" s="9" t="s">
        <v>85</v>
      </c>
      <c r="C46" s="10" t="s">
        <v>93</v>
      </c>
      <c r="D46" s="9" t="s">
        <v>13</v>
      </c>
      <c r="E46" s="11">
        <v>7136347</v>
      </c>
      <c r="F46" s="11">
        <v>4428116.5999999996</v>
      </c>
      <c r="G46" s="11">
        <f>F46/E46*100</f>
        <v>62.05018618068879</v>
      </c>
    </row>
    <row r="47" spans="1:7" ht="66" x14ac:dyDescent="0.2">
      <c r="A47" s="9" t="s">
        <v>92</v>
      </c>
      <c r="B47" s="9" t="s">
        <v>85</v>
      </c>
      <c r="C47" s="10" t="s">
        <v>93</v>
      </c>
      <c r="D47" s="9" t="s">
        <v>94</v>
      </c>
      <c r="E47" s="11">
        <v>106847</v>
      </c>
      <c r="F47" s="11">
        <v>106847</v>
      </c>
      <c r="G47" s="11">
        <f>F47/E47*100</f>
        <v>100</v>
      </c>
    </row>
    <row r="48" spans="1:7" ht="148.5" x14ac:dyDescent="0.2">
      <c r="A48" s="9" t="s">
        <v>95</v>
      </c>
      <c r="B48" s="9" t="s">
        <v>74</v>
      </c>
      <c r="C48" s="10" t="s">
        <v>96</v>
      </c>
      <c r="D48" s="9" t="s">
        <v>97</v>
      </c>
      <c r="E48" s="11">
        <v>950000</v>
      </c>
      <c r="F48" s="11">
        <v>0</v>
      </c>
      <c r="G48" s="11">
        <v>0</v>
      </c>
    </row>
    <row r="49" spans="1:7" ht="33" x14ac:dyDescent="0.2">
      <c r="A49" s="9" t="s">
        <v>98</v>
      </c>
      <c r="B49" s="9" t="s">
        <v>74</v>
      </c>
      <c r="C49" s="10" t="s">
        <v>99</v>
      </c>
      <c r="D49" s="9" t="s">
        <v>100</v>
      </c>
      <c r="E49" s="11">
        <v>274300</v>
      </c>
      <c r="F49" s="11">
        <v>146381.99</v>
      </c>
      <c r="G49" s="11">
        <f t="shared" ref="G49:G58" si="0">F49/E49*100</f>
        <v>53.365654393000362</v>
      </c>
    </row>
    <row r="50" spans="1:7" ht="115.5" x14ac:dyDescent="0.2">
      <c r="A50" s="9" t="s">
        <v>101</v>
      </c>
      <c r="B50" s="9" t="s">
        <v>74</v>
      </c>
      <c r="C50" s="10" t="s">
        <v>102</v>
      </c>
      <c r="D50" s="9" t="s">
        <v>103</v>
      </c>
      <c r="E50" s="11">
        <v>10905638</v>
      </c>
      <c r="F50" s="11">
        <v>10905638</v>
      </c>
      <c r="G50" s="11">
        <f t="shared" si="0"/>
        <v>100</v>
      </c>
    </row>
    <row r="51" spans="1:7" ht="115.5" x14ac:dyDescent="0.2">
      <c r="A51" s="9" t="s">
        <v>101</v>
      </c>
      <c r="B51" s="9" t="s">
        <v>74</v>
      </c>
      <c r="C51" s="10" t="s">
        <v>102</v>
      </c>
      <c r="D51" s="9" t="s">
        <v>104</v>
      </c>
      <c r="E51" s="11">
        <v>5452818</v>
      </c>
      <c r="F51" s="11">
        <v>5452818</v>
      </c>
      <c r="G51" s="11">
        <f t="shared" si="0"/>
        <v>100</v>
      </c>
    </row>
    <row r="52" spans="1:7" ht="66" x14ac:dyDescent="0.2">
      <c r="A52" s="9" t="s">
        <v>105</v>
      </c>
      <c r="B52" s="9" t="s">
        <v>74</v>
      </c>
      <c r="C52" s="10" t="s">
        <v>106</v>
      </c>
      <c r="D52" s="9" t="s">
        <v>107</v>
      </c>
      <c r="E52" s="11">
        <v>10316</v>
      </c>
      <c r="F52" s="11">
        <v>5158</v>
      </c>
      <c r="G52" s="11">
        <f t="shared" si="0"/>
        <v>50</v>
      </c>
    </row>
    <row r="53" spans="1:7" ht="66" x14ac:dyDescent="0.2">
      <c r="A53" s="9" t="s">
        <v>105</v>
      </c>
      <c r="B53" s="9" t="s">
        <v>74</v>
      </c>
      <c r="C53" s="10" t="s">
        <v>106</v>
      </c>
      <c r="D53" s="9" t="s">
        <v>108</v>
      </c>
      <c r="E53" s="11">
        <v>15635</v>
      </c>
      <c r="F53" s="11">
        <v>7820</v>
      </c>
      <c r="G53" s="11">
        <f t="shared" si="0"/>
        <v>50.01598976654941</v>
      </c>
    </row>
    <row r="54" spans="1:7" ht="82.5" x14ac:dyDescent="0.2">
      <c r="A54" s="9" t="s">
        <v>109</v>
      </c>
      <c r="B54" s="9" t="s">
        <v>74</v>
      </c>
      <c r="C54" s="10" t="s">
        <v>110</v>
      </c>
      <c r="D54" s="9" t="s">
        <v>111</v>
      </c>
      <c r="E54" s="11">
        <v>607900</v>
      </c>
      <c r="F54" s="11">
        <v>303950</v>
      </c>
      <c r="G54" s="11">
        <f t="shared" si="0"/>
        <v>50</v>
      </c>
    </row>
    <row r="55" spans="1:7" ht="66" x14ac:dyDescent="0.2">
      <c r="A55" s="9" t="s">
        <v>112</v>
      </c>
      <c r="B55" s="9" t="s">
        <v>74</v>
      </c>
      <c r="C55" s="10" t="s">
        <v>113</v>
      </c>
      <c r="D55" s="9" t="s">
        <v>114</v>
      </c>
      <c r="E55" s="11">
        <v>82982</v>
      </c>
      <c r="F55" s="11">
        <v>41498</v>
      </c>
      <c r="G55" s="11">
        <f t="shared" si="0"/>
        <v>50.008435564339258</v>
      </c>
    </row>
    <row r="56" spans="1:7" ht="132" x14ac:dyDescent="0.2">
      <c r="A56" s="9" t="s">
        <v>115</v>
      </c>
      <c r="B56" s="9" t="s">
        <v>74</v>
      </c>
      <c r="C56" s="10" t="s">
        <v>116</v>
      </c>
      <c r="D56" s="9" t="s">
        <v>117</v>
      </c>
      <c r="E56" s="11">
        <v>105000</v>
      </c>
      <c r="F56" s="11">
        <v>105000</v>
      </c>
      <c r="G56" s="11">
        <f t="shared" si="0"/>
        <v>100</v>
      </c>
    </row>
    <row r="57" spans="1:7" ht="132" x14ac:dyDescent="0.2">
      <c r="A57" s="9" t="s">
        <v>115</v>
      </c>
      <c r="B57" s="9" t="s">
        <v>74</v>
      </c>
      <c r="C57" s="10" t="s">
        <v>116</v>
      </c>
      <c r="D57" s="9" t="s">
        <v>118</v>
      </c>
      <c r="E57" s="11">
        <v>4247500</v>
      </c>
      <c r="F57" s="11">
        <v>1511159.47</v>
      </c>
      <c r="G57" s="11">
        <f t="shared" si="0"/>
        <v>35.577621424367273</v>
      </c>
    </row>
    <row r="58" spans="1:7" ht="132" x14ac:dyDescent="0.2">
      <c r="A58" s="9" t="s">
        <v>115</v>
      </c>
      <c r="B58" s="9" t="s">
        <v>74</v>
      </c>
      <c r="C58" s="10" t="s">
        <v>116</v>
      </c>
      <c r="D58" s="9" t="s">
        <v>119</v>
      </c>
      <c r="E58" s="11">
        <v>300000</v>
      </c>
      <c r="F58" s="11">
        <v>150000</v>
      </c>
      <c r="G58" s="11">
        <f t="shared" si="0"/>
        <v>50</v>
      </c>
    </row>
    <row r="59" spans="1:7" ht="49.5" x14ac:dyDescent="0.2">
      <c r="A59" s="9" t="s">
        <v>120</v>
      </c>
      <c r="B59" s="9" t="s">
        <v>74</v>
      </c>
      <c r="C59" s="10" t="s">
        <v>121</v>
      </c>
      <c r="D59" s="9" t="s">
        <v>13</v>
      </c>
      <c r="E59" s="11">
        <v>410000</v>
      </c>
      <c r="F59" s="11">
        <v>0</v>
      </c>
      <c r="G59" s="11">
        <v>0</v>
      </c>
    </row>
    <row r="60" spans="1:7" ht="82.5" x14ac:dyDescent="0.2">
      <c r="A60" s="9" t="s">
        <v>122</v>
      </c>
      <c r="B60" s="9" t="s">
        <v>74</v>
      </c>
      <c r="C60" s="10" t="s">
        <v>123</v>
      </c>
      <c r="D60" s="9" t="s">
        <v>118</v>
      </c>
      <c r="E60" s="11">
        <v>-9555.24</v>
      </c>
      <c r="F60" s="11">
        <v>-9555.24</v>
      </c>
      <c r="G60" s="11">
        <f>F60/E60*100</f>
        <v>100</v>
      </c>
    </row>
    <row r="61" spans="1:7" ht="16.5" x14ac:dyDescent="0.3">
      <c r="A61" s="13" t="s">
        <v>124</v>
      </c>
      <c r="B61" s="14"/>
      <c r="C61" s="15"/>
      <c r="D61" s="14"/>
      <c r="E61" s="16">
        <v>48447762.759999998</v>
      </c>
      <c r="F61" s="16">
        <f>F62+F63</f>
        <v>33105499.59</v>
      </c>
      <c r="G61" s="16">
        <f>F61/E61*100</f>
        <v>68.332359853225142</v>
      </c>
    </row>
    <row r="62" spans="1:7" ht="16.5" x14ac:dyDescent="0.3">
      <c r="A62" s="13"/>
      <c r="B62" s="14"/>
      <c r="C62" s="15" t="s">
        <v>125</v>
      </c>
      <c r="D62" s="14"/>
      <c r="E62" s="16">
        <f>SUM(E9:E44)</f>
        <v>17616735</v>
      </c>
      <c r="F62" s="16">
        <v>9833019.7699999996</v>
      </c>
      <c r="G62" s="16">
        <f>F62/E62*100</f>
        <v>55.816357401073468</v>
      </c>
    </row>
    <row r="63" spans="1:7" ht="14.25" customHeight="1" x14ac:dyDescent="0.3">
      <c r="A63" s="13"/>
      <c r="B63" s="14"/>
      <c r="C63" s="15" t="s">
        <v>126</v>
      </c>
      <c r="D63" s="14"/>
      <c r="E63" s="16">
        <f>E45+E46+E47+E48+E49+E50+E51+E52+E53+E54+E55+E56+E57+E58+E59+E60</f>
        <v>30831027.760000002</v>
      </c>
      <c r="F63" s="16">
        <f>F45+F46+F47+F49+F50+F51+F52+F53+F54+F55+F56+F57+F58+F60</f>
        <v>23272479.82</v>
      </c>
      <c r="G63" s="16">
        <f>F63/E63*100</f>
        <v>75.483957269155923</v>
      </c>
    </row>
    <row r="64" spans="1:7" ht="12.75" customHeight="1" x14ac:dyDescent="0.2">
      <c r="A64" s="17"/>
      <c r="B64" s="17"/>
      <c r="C64" s="17"/>
      <c r="D64" s="17"/>
      <c r="E64" s="17"/>
      <c r="F64" s="17"/>
      <c r="G64" s="17"/>
    </row>
    <row r="65" spans="1:7" ht="12.75" customHeight="1" x14ac:dyDescent="0.2">
      <c r="A65" s="17"/>
      <c r="B65" s="17"/>
      <c r="C65" s="17"/>
      <c r="D65" s="17"/>
      <c r="E65" s="17"/>
      <c r="F65" s="17"/>
      <c r="G65" s="17"/>
    </row>
    <row r="66" spans="1:7" ht="12.75" customHeight="1" x14ac:dyDescent="0.2">
      <c r="A66" s="17"/>
      <c r="B66" s="17"/>
      <c r="C66" s="17"/>
      <c r="D66" s="17"/>
      <c r="E66" s="17"/>
      <c r="F66" s="17"/>
      <c r="G66" s="17"/>
    </row>
    <row r="67" spans="1:7" ht="12.75" customHeight="1" x14ac:dyDescent="0.2">
      <c r="A67" s="17"/>
      <c r="B67" s="17"/>
      <c r="C67" s="17"/>
      <c r="D67" s="17"/>
      <c r="E67" s="17"/>
      <c r="F67" s="17"/>
      <c r="G67" s="17"/>
    </row>
    <row r="68" spans="1:7" ht="12.75" customHeight="1" x14ac:dyDescent="0.2">
      <c r="A68" s="17"/>
      <c r="B68" s="17"/>
      <c r="C68" s="17"/>
      <c r="D68" s="17"/>
      <c r="E68" s="17"/>
      <c r="F68" s="17"/>
      <c r="G68" s="17"/>
    </row>
    <row r="69" spans="1:7" ht="12.75" customHeight="1" x14ac:dyDescent="0.2">
      <c r="A69" s="17"/>
      <c r="B69" s="17"/>
      <c r="C69" s="17"/>
      <c r="D69" s="17"/>
      <c r="E69" s="17"/>
      <c r="F69" s="17"/>
      <c r="G69" s="17"/>
    </row>
    <row r="70" spans="1:7" ht="12.75" customHeight="1" x14ac:dyDescent="0.2">
      <c r="A70" s="17"/>
      <c r="B70" s="17"/>
      <c r="C70" s="17"/>
      <c r="D70" s="17"/>
      <c r="E70" s="17"/>
      <c r="F70" s="17"/>
      <c r="G70" s="17"/>
    </row>
    <row r="71" spans="1:7" ht="12.75" customHeight="1" x14ac:dyDescent="0.2">
      <c r="A71" s="17"/>
      <c r="B71" s="17"/>
      <c r="C71" s="17"/>
      <c r="D71" s="17"/>
      <c r="E71" s="17"/>
      <c r="F71" s="17"/>
      <c r="G71" s="17"/>
    </row>
    <row r="72" spans="1:7" ht="12.75" customHeight="1" x14ac:dyDescent="0.2">
      <c r="A72" s="17"/>
      <c r="B72" s="17"/>
      <c r="C72" s="17"/>
      <c r="D72" s="17"/>
      <c r="E72" s="17"/>
      <c r="F72" s="17"/>
      <c r="G72" s="17"/>
    </row>
    <row r="73" spans="1:7" ht="12.75" customHeight="1" x14ac:dyDescent="0.2">
      <c r="A73" s="17"/>
      <c r="B73" s="17"/>
      <c r="C73" s="17"/>
      <c r="D73" s="17"/>
      <c r="E73" s="17"/>
      <c r="F73" s="17"/>
      <c r="G73" s="17"/>
    </row>
    <row r="74" spans="1:7" ht="12.75" customHeight="1" x14ac:dyDescent="0.2">
      <c r="A74" s="17"/>
      <c r="B74" s="17"/>
      <c r="C74" s="17"/>
      <c r="D74" s="17"/>
      <c r="E74" s="17"/>
      <c r="F74" s="17"/>
      <c r="G74" s="17"/>
    </row>
    <row r="75" spans="1:7" ht="12.75" customHeight="1" x14ac:dyDescent="0.2">
      <c r="A75" s="17"/>
      <c r="B75" s="17"/>
      <c r="C75" s="17"/>
      <c r="D75" s="17"/>
      <c r="E75" s="17"/>
      <c r="F75" s="17"/>
      <c r="G75" s="17"/>
    </row>
  </sheetData>
  <mergeCells count="2">
    <mergeCell ref="A1:F1"/>
    <mergeCell ref="A6:G6"/>
  </mergeCells>
  <pageMargins left="0.75" right="0.75" top="1" bottom="1" header="0.5" footer="0.5"/>
  <pageSetup paperSize="9" scale="7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dc:description>POI HSSF rep:2.42.0.71</dc:description>
  <cp:lastModifiedBy>bud2</cp:lastModifiedBy>
  <cp:lastPrinted>2017-07-05T17:34:36Z</cp:lastPrinted>
  <dcterms:created xsi:type="dcterms:W3CDTF">2017-07-05T17:17:48Z</dcterms:created>
  <dcterms:modified xsi:type="dcterms:W3CDTF">2017-07-05T17:34:54Z</dcterms:modified>
</cp:coreProperties>
</file>