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0730" windowHeight="11445"/>
  </bookViews>
  <sheets>
    <sheet name="Документ" sheetId="2" r:id="rId1"/>
  </sheets>
  <definedNames>
    <definedName name="_xlnm._FilterDatabase" localSheetId="0" hidden="1">Документ!$A$6:$H$73</definedName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72" i="2" l="1"/>
  <c r="F72" i="2"/>
  <c r="G69" i="2"/>
  <c r="F69" i="2"/>
  <c r="G64" i="2"/>
  <c r="F64" i="2"/>
  <c r="G45" i="2"/>
  <c r="H45" i="2" s="1"/>
  <c r="F45" i="2"/>
  <c r="G37" i="2"/>
  <c r="F37" i="2"/>
  <c r="G35" i="2"/>
  <c r="H35" i="2" s="1"/>
  <c r="F35" i="2"/>
  <c r="H37" i="2" l="1"/>
  <c r="H64" i="2"/>
  <c r="H72" i="2"/>
  <c r="H69" i="2"/>
  <c r="H73" i="2"/>
  <c r="H71" i="2"/>
  <c r="H70" i="2"/>
  <c r="H68" i="2"/>
  <c r="H67" i="2"/>
  <c r="H66" i="2"/>
  <c r="H65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4" i="2"/>
  <c r="H43" i="2"/>
  <c r="H42" i="2"/>
  <c r="H41" i="2"/>
  <c r="H40" i="2"/>
  <c r="H39" i="2"/>
  <c r="H38" i="2"/>
  <c r="H36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<sst xmlns="http://schemas.openxmlformats.org/spreadsheetml/2006/main" count="321" uniqueCount="107">
  <si>
    <t>на 31 марта 2020 года</t>
  </si>
  <si>
    <t>Единица измерения: руб.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</si>
  <si>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</si>
  <si>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</si>
  <si>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</si>
  <si>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</si>
  <si>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</si>
  <si>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</si>
  <si>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</si>
  <si>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</si>
  <si>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</si>
  <si>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</si>
  <si>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</si>
  <si>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</si>
  <si>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</si>
  <si>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</si>
  <si>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</si>
  <si>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</si>
  <si>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925</t>
  </si>
  <si>
    <t>0104</t>
  </si>
  <si>
    <t>9900010020</t>
  </si>
  <si>
    <t>121</t>
  </si>
  <si>
    <t>00.211.01</t>
  </si>
  <si>
    <t>122</t>
  </si>
  <si>
    <t>00.212.00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</si>
  <si>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</si>
  <si>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</si>
  <si>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</si>
  <si>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</si>
  <si>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</si>
  <si>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</si>
  <si>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</si>
  <si>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</si>
  <si>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</si>
  <si>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</si>
  <si>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</si>
  <si>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</si>
  <si>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851</t>
  </si>
  <si>
    <t>00.290.00</t>
  </si>
  <si>
    <t>852</t>
  </si>
  <si>
    <t>9900051180</t>
  </si>
  <si>
    <t>20-51180-00000-00000</t>
  </si>
  <si>
    <t>9900059300</t>
  </si>
  <si>
    <t>20-59000-00000-00300</t>
  </si>
  <si>
    <t>9900073150</t>
  </si>
  <si>
    <t>7315001.R02.20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</si>
  <si>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</si>
  <si>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</si>
  <si>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</si>
  <si>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</si>
  <si>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</si>
  <si>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</si>
  <si>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</si>
  <si>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</si>
  <si>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</si>
  <si>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</si>
  <si>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</si>
  <si>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00.000.00</t>
  </si>
  <si>
    <t>0113</t>
  </si>
  <si>
    <t>9900084140</t>
  </si>
  <si>
    <t>02.П04.00</t>
  </si>
  <si>
    <t>9900094000</t>
  </si>
  <si>
    <t>853</t>
  </si>
  <si>
    <t>0309</t>
  </si>
  <si>
    <t>9900094090</t>
  </si>
  <si>
    <t>0408</t>
  </si>
  <si>
    <t>9900094209</t>
  </si>
  <si>
    <t>0409</t>
  </si>
  <si>
    <t>14011S2220</t>
  </si>
  <si>
    <t>7222000.000.20</t>
  </si>
  <si>
    <t>9900084050</t>
  </si>
  <si>
    <t>02.П01.17</t>
  </si>
  <si>
    <t>9900094110</t>
  </si>
  <si>
    <t>00.000.17</t>
  </si>
  <si>
    <t>0412</t>
  </si>
  <si>
    <t>081I555272</t>
  </si>
  <si>
    <t>811</t>
  </si>
  <si>
    <t>99000S2410</t>
  </si>
  <si>
    <t>7241000.000.20</t>
  </si>
  <si>
    <t>0501</t>
  </si>
  <si>
    <t>9900094050</t>
  </si>
  <si>
    <t>9900094100</t>
  </si>
  <si>
    <t>9900094120</t>
  </si>
  <si>
    <t>0502</t>
  </si>
  <si>
    <t>9900094080</t>
  </si>
  <si>
    <t>0503</t>
  </si>
  <si>
    <t>09012S2480</t>
  </si>
  <si>
    <t>7248000.000.20</t>
  </si>
  <si>
    <t>09041S2860</t>
  </si>
  <si>
    <t>090F255550</t>
  </si>
  <si>
    <t>20-55550-00000-00000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</si>
  <si>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</si>
  <si>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</si>
  <si>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</si>
  <si>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</si>
  <si>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</si>
  <si>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</si>
  <si>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</si>
  <si>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</si>
  <si>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</si>
  <si>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</si>
  <si>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</si>
  <si>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</si>
  <si>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</si>
  <si>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</si>
  <si>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 xml:space="preserve">Процент исполнения </t>
  </si>
  <si>
    <t>Исполнение бюджета ГП "Жешарт" по расходам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</si>
</sst>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6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0" borderId="12">
      <alignment horizontal="center" vertical="top" shrinkToFi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4" fontId="5" fillId="0" borderId="14">
      <alignment horizontal="right" vertical="top" shrinkToFit="1"/>
    </xf>
    <xf numFmtId="0" fontId="6" fillId="2" borderId="15"/>
    <xf numFmtId="0" fontId="6" fillId="2" borderId="16"/>
    <xf numFmtId="4" fontId="6" fillId="2" borderId="16">
      <alignment horizontal="right" shrinkToFit="1"/>
    </xf>
    <xf numFmtId="4" fontId="6" fillId="2" borderId="17">
      <alignment horizontal="right" shrinkToFit="1"/>
    </xf>
    <xf numFmtId="0" fontId="2" fillId="0" borderId="18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6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0" borderId="11" xfId="10" applyNumberFormat="1" applyProtection="1">
      <alignment horizontal="center" vertical="center" wrapText="1"/>
    </xf>
    <xf numFmtId="49" fontId="4" fillId="0" borderId="12" xfId="11" applyNumberFormat="1" applyProtection="1">
      <alignment horizontal="center" vertical="top" shrinkToFit="1"/>
    </xf>
    <xf numFmtId="49" fontId="2" fillId="0" borderId="13" xfId="12" applyNumberFormat="1" applyProtection="1">
      <alignment horizontal="center" vertical="top" shrinkToFit="1"/>
    </xf>
    <xf numFmtId="4" fontId="2" fillId="0" borderId="13" xfId="13" applyNumberFormat="1" applyProtection="1">
      <alignment horizontal="right" vertical="top" shrinkToFit="1"/>
    </xf>
    <xf numFmtId="4" fontId="5" fillId="0" borderId="14" xfId="14" applyNumberFormat="1" applyProtection="1">
      <alignment horizontal="right" vertical="top" shrinkToFit="1"/>
    </xf>
    <xf numFmtId="0" fontId="6" fillId="2" borderId="15" xfId="15" applyNumberFormat="1" applyProtection="1"/>
    <xf numFmtId="0" fontId="6" fillId="2" borderId="16" xfId="16" applyNumberFormat="1" applyProtection="1"/>
    <xf numFmtId="4" fontId="6" fillId="2" borderId="16" xfId="17" applyNumberFormat="1" applyProtection="1">
      <alignment horizontal="right" shrinkToFit="1"/>
    </xf>
    <xf numFmtId="0" fontId="2" fillId="0" borderId="18" xfId="19" applyNumberFormat="1" applyProtection="1"/>
    <xf numFmtId="4" fontId="6" fillId="3" borderId="17" xfId="18" applyNumberFormat="1" applyFill="1" applyProtection="1">
      <alignment horizontal="right" shrinkToFit="1"/>
    </xf>
    <xf numFmtId="164" fontId="5" fillId="0" borderId="14" xfId="14" applyNumberFormat="1" applyProtection="1">
      <alignment horizontal="right" vertical="top" shrinkToFit="1"/>
    </xf>
    <xf numFmtId="164" fontId="5" fillId="3" borderId="14" xfId="14" applyNumberFormat="1" applyFill="1" applyProtection="1">
      <alignment horizontal="right" vertical="top" shrinkToFit="1"/>
    </xf>
    <xf numFmtId="49" fontId="8" fillId="0" borderId="12" xfId="11" applyNumberFormat="1" applyFont="1" applyProtection="1">
      <alignment horizontal="center" vertical="top" shrinkToFit="1"/>
    </xf>
    <xf numFmtId="49" fontId="9" fillId="0" borderId="13" xfId="12" applyNumberFormat="1" applyFont="1" applyProtection="1">
      <alignment horizontal="center" vertical="top" shrinkToFit="1"/>
    </xf>
    <xf numFmtId="4" fontId="9" fillId="0" borderId="13" xfId="13" applyNumberFormat="1" applyFont="1" applyProtection="1">
      <alignment horizontal="right" vertical="top" shrinkToFit="1"/>
    </xf>
    <xf numFmtId="0" fontId="10" fillId="0" borderId="0" xfId="0" applyFont="1" applyProtection="1">
      <protection locked="0"/>
    </xf>
    <xf numFmtId="0" fontId="2" fillId="0" borderId="3" xfId="20" applyNumberFormat="1" applyProtection="1">
      <alignment horizontal="left" vertical="top" wrapText="1"/>
    </xf>
    <xf numFmtId="0" fontId="2" fillId="0" borderId="3" xfId="20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</cellXfs>
  <cellStyles count="26">
    <cellStyle name="br" xfId="23"/>
    <cellStyle name="col" xfId="22"/>
    <cellStyle name="ex58" xfId="17"/>
    <cellStyle name="ex59" xfId="18"/>
    <cellStyle name="ex60" xfId="11"/>
    <cellStyle name="ex61" xfId="12"/>
    <cellStyle name="ex62" xfId="13"/>
    <cellStyle name="ex63" xfId="14"/>
    <cellStyle name="st57" xfId="2"/>
    <cellStyle name="style0" xfId="24"/>
    <cellStyle name="td" xfId="25"/>
    <cellStyle name="tr" xfId="21"/>
    <cellStyle name="xl_bot_header" xfId="9"/>
    <cellStyle name="xl_bot_left_header" xfId="8"/>
    <cellStyle name="xl_bot_right_header" xfId="10"/>
    <cellStyle name="xl_center_header" xfId="6"/>
    <cellStyle name="xl_footer" xfId="20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19"/>
    <cellStyle name="xl_total_center" xfId="16"/>
    <cellStyle name="xl_total_left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tabSelected="1" workbookViewId="0">
      <pane ySplit="6" topLeftCell="A43" activePane="bottomLeft" state="frozen"/>
      <selection pane="bottomLeft" activeCell="G60" sqref="G60:G61"/>
    </sheetView>
  </sheetViews>
  <sheetFormatPr defaultRowHeight="15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20.5703125" style="1" customWidth="1"/>
    <col min="6" max="7" width="17.7109375" style="1" customWidth="1"/>
    <col min="8" max="8" width="12.28515625" style="1" customWidth="1"/>
    <col min="9" max="16384" width="9.140625" style="1"/>
  </cols>
  <sheetData>
    <row r="1" spans="1:8" ht="15.2" customHeight="1" x14ac:dyDescent="0.25">
      <c r="A1" s="26" t="s">
        <v>106</v>
      </c>
      <c r="B1" s="27"/>
      <c r="C1" s="27"/>
      <c r="D1" s="27"/>
      <c r="E1" s="27"/>
      <c r="F1" s="27"/>
      <c r="G1" s="27"/>
    </row>
    <row r="2" spans="1:8" ht="15.2" customHeight="1" x14ac:dyDescent="0.25">
      <c r="A2" s="26" t="s">
        <v>0</v>
      </c>
      <c r="B2" s="27"/>
      <c r="C2" s="27"/>
      <c r="D2" s="27"/>
      <c r="E2" s="27"/>
      <c r="F2" s="27"/>
      <c r="G2" s="27"/>
    </row>
    <row r="3" spans="1:8" ht="15.2" customHeight="1" x14ac:dyDescent="0.25">
      <c r="A3" s="28" t="s">
        <v>1</v>
      </c>
      <c r="B3" s="29"/>
      <c r="C3" s="29"/>
      <c r="D3" s="29"/>
      <c r="E3" s="29"/>
      <c r="F3" s="29"/>
      <c r="G3" s="29"/>
    </row>
    <row r="4" spans="1:8" ht="38.450000000000003" customHeight="1" x14ac:dyDescent="0.25">
      <c r="A4" s="30" t="s">
        <v>2</v>
      </c>
      <c r="B4" s="32" t="s">
        <v>3</v>
      </c>
      <c r="C4" s="32" t="s">
        <v>4</v>
      </c>
      <c r="D4" s="32" t="s">
        <v>5</v>
      </c>
      <c r="E4" s="34" t="s">
        <v>6</v>
      </c>
      <c r="F4" s="2" t="s">
        <v>7</v>
      </c>
      <c r="G4" s="3" t="s">
        <v>8</v>
      </c>
      <c r="H4" s="3" t="s">
        <v>105</v>
      </c>
    </row>
    <row r="5" spans="1:8" ht="25.5" x14ac:dyDescent="0.25">
      <c r="A5" s="31"/>
      <c r="B5" s="33"/>
      <c r="C5" s="33"/>
      <c r="D5" s="33"/>
      <c r="E5" s="35"/>
      <c r="F5" s="4" t="s">
        <v>9</v>
      </c>
      <c r="G5" s="5" t="s">
        <v>10</v>
      </c>
      <c r="H5" s="5"/>
    </row>
    <row r="6" spans="1:8" x14ac:dyDescent="0.25">
      <c r="A6" s="6" t="s">
        <v>11</v>
      </c>
      <c r="B6" s="7" t="s">
        <v>12</v>
      </c>
      <c r="C6" s="7" t="s">
        <v>13</v>
      </c>
      <c r="D6" s="7" t="s">
        <v>14</v>
      </c>
      <c r="E6" s="7" t="s">
        <v>15</v>
      </c>
      <c r="F6" s="7" t="s">
        <v>16</v>
      </c>
      <c r="G6" s="8" t="s">
        <v>17</v>
      </c>
      <c r="H6" s="8"/>
    </row>
    <row r="7" spans="1:8" x14ac:dyDescent="0.25">
      <c r="A7" s="9" t="s">
        <v>18</v>
      </c>
      <c r="B7" s="10" t="s">
        <v>19</v>
      </c>
      <c r="C7" s="10" t="s">
        <v>20</v>
      </c>
      <c r="D7" s="10" t="s">
        <v>21</v>
      </c>
      <c r="E7" s="10" t="s">
        <v>22</v>
      </c>
      <c r="F7" s="11">
        <v>1103414</v>
      </c>
      <c r="G7" s="12">
        <v>248848.99</v>
      </c>
      <c r="H7" s="18">
        <f>G7/F7*100</f>
        <v>22.55264026013808</v>
      </c>
    </row>
    <row r="8" spans="1:8" x14ac:dyDescent="0.25">
      <c r="A8" s="9" t="s">
        <v>18</v>
      </c>
      <c r="B8" s="10" t="s">
        <v>19</v>
      </c>
      <c r="C8" s="10" t="s">
        <v>20</v>
      </c>
      <c r="D8" s="10" t="s">
        <v>23</v>
      </c>
      <c r="E8" s="10" t="s">
        <v>24</v>
      </c>
      <c r="F8" s="11">
        <v>35000</v>
      </c>
      <c r="G8" s="12">
        <v>0</v>
      </c>
      <c r="H8" s="18">
        <f t="shared" ref="H8:H73" si="0">G8/F8*100</f>
        <v>0</v>
      </c>
    </row>
    <row r="9" spans="1:8" x14ac:dyDescent="0.25">
      <c r="A9" s="9" t="s">
        <v>18</v>
      </c>
      <c r="B9" s="10" t="s">
        <v>19</v>
      </c>
      <c r="C9" s="10" t="s">
        <v>20</v>
      </c>
      <c r="D9" s="10" t="s">
        <v>25</v>
      </c>
      <c r="E9" s="10" t="s">
        <v>26</v>
      </c>
      <c r="F9" s="11">
        <v>333231</v>
      </c>
      <c r="G9" s="12">
        <v>60435.93</v>
      </c>
      <c r="H9" s="18">
        <f t="shared" si="0"/>
        <v>18.136346858485556</v>
      </c>
    </row>
    <row r="10" spans="1:8" x14ac:dyDescent="0.25">
      <c r="A10" s="9" t="s">
        <v>18</v>
      </c>
      <c r="B10" s="10" t="s">
        <v>19</v>
      </c>
      <c r="C10" s="10" t="s">
        <v>27</v>
      </c>
      <c r="D10" s="10" t="s">
        <v>21</v>
      </c>
      <c r="E10" s="10" t="s">
        <v>22</v>
      </c>
      <c r="F10" s="11">
        <v>3557863</v>
      </c>
      <c r="G10" s="12">
        <v>561311.96</v>
      </c>
      <c r="H10" s="18">
        <f t="shared" si="0"/>
        <v>15.77666031547589</v>
      </c>
    </row>
    <row r="11" spans="1:8" x14ac:dyDescent="0.25">
      <c r="A11" s="9" t="s">
        <v>18</v>
      </c>
      <c r="B11" s="10" t="s">
        <v>19</v>
      </c>
      <c r="C11" s="10" t="s">
        <v>27</v>
      </c>
      <c r="D11" s="10" t="s">
        <v>21</v>
      </c>
      <c r="E11" s="10" t="s">
        <v>28</v>
      </c>
      <c r="F11" s="11">
        <v>2098665</v>
      </c>
      <c r="G11" s="12">
        <v>390002.56</v>
      </c>
      <c r="H11" s="18">
        <f t="shared" si="0"/>
        <v>18.583364186280328</v>
      </c>
    </row>
    <row r="12" spans="1:8" x14ac:dyDescent="0.25">
      <c r="A12" s="9" t="s">
        <v>18</v>
      </c>
      <c r="B12" s="10" t="s">
        <v>19</v>
      </c>
      <c r="C12" s="10" t="s">
        <v>27</v>
      </c>
      <c r="D12" s="10" t="s">
        <v>21</v>
      </c>
      <c r="E12" s="10" t="s">
        <v>29</v>
      </c>
      <c r="F12" s="11">
        <v>1649837</v>
      </c>
      <c r="G12" s="12">
        <v>292066.32</v>
      </c>
      <c r="H12" s="18">
        <f t="shared" si="0"/>
        <v>17.702737906835644</v>
      </c>
    </row>
    <row r="13" spans="1:8" x14ac:dyDescent="0.25">
      <c r="A13" s="9" t="s">
        <v>18</v>
      </c>
      <c r="B13" s="10" t="s">
        <v>19</v>
      </c>
      <c r="C13" s="10" t="s">
        <v>27</v>
      </c>
      <c r="D13" s="10" t="s">
        <v>23</v>
      </c>
      <c r="E13" s="10" t="s">
        <v>24</v>
      </c>
      <c r="F13" s="11">
        <v>175000</v>
      </c>
      <c r="G13" s="12">
        <v>15964</v>
      </c>
      <c r="H13" s="18">
        <f t="shared" si="0"/>
        <v>9.1222857142857148</v>
      </c>
    </row>
    <row r="14" spans="1:8" x14ac:dyDescent="0.25">
      <c r="A14" s="9" t="s">
        <v>18</v>
      </c>
      <c r="B14" s="10" t="s">
        <v>19</v>
      </c>
      <c r="C14" s="10" t="s">
        <v>27</v>
      </c>
      <c r="D14" s="10" t="s">
        <v>25</v>
      </c>
      <c r="E14" s="10" t="s">
        <v>26</v>
      </c>
      <c r="F14" s="11">
        <v>2206522</v>
      </c>
      <c r="G14" s="12">
        <v>320679.96000000002</v>
      </c>
      <c r="H14" s="18">
        <f t="shared" si="0"/>
        <v>14.533277257149487</v>
      </c>
    </row>
    <row r="15" spans="1:8" x14ac:dyDescent="0.25">
      <c r="A15" s="9" t="s">
        <v>18</v>
      </c>
      <c r="B15" s="10" t="s">
        <v>19</v>
      </c>
      <c r="C15" s="10" t="s">
        <v>27</v>
      </c>
      <c r="D15" s="10" t="s">
        <v>30</v>
      </c>
      <c r="E15" s="10" t="s">
        <v>31</v>
      </c>
      <c r="F15" s="11">
        <v>310000</v>
      </c>
      <c r="G15" s="12">
        <v>88251.81</v>
      </c>
      <c r="H15" s="18">
        <f t="shared" si="0"/>
        <v>28.46832580645161</v>
      </c>
    </row>
    <row r="16" spans="1:8" x14ac:dyDescent="0.25">
      <c r="A16" s="9" t="s">
        <v>18</v>
      </c>
      <c r="B16" s="10" t="s">
        <v>19</v>
      </c>
      <c r="C16" s="10" t="s">
        <v>27</v>
      </c>
      <c r="D16" s="10" t="s">
        <v>30</v>
      </c>
      <c r="E16" s="10" t="s">
        <v>32</v>
      </c>
      <c r="F16" s="11">
        <v>560000</v>
      </c>
      <c r="G16" s="12">
        <v>184468.24</v>
      </c>
      <c r="H16" s="18">
        <f t="shared" si="0"/>
        <v>32.940757142857144</v>
      </c>
    </row>
    <row r="17" spans="1:8" x14ac:dyDescent="0.25">
      <c r="A17" s="9" t="s">
        <v>18</v>
      </c>
      <c r="B17" s="10" t="s">
        <v>19</v>
      </c>
      <c r="C17" s="10" t="s">
        <v>27</v>
      </c>
      <c r="D17" s="10" t="s">
        <v>30</v>
      </c>
      <c r="E17" s="10" t="s">
        <v>33</v>
      </c>
      <c r="F17" s="11">
        <v>360000</v>
      </c>
      <c r="G17" s="12">
        <v>42191.82</v>
      </c>
      <c r="H17" s="18">
        <f t="shared" si="0"/>
        <v>11.719949999999999</v>
      </c>
    </row>
    <row r="18" spans="1:8" x14ac:dyDescent="0.25">
      <c r="A18" s="9" t="s">
        <v>18</v>
      </c>
      <c r="B18" s="10" t="s">
        <v>19</v>
      </c>
      <c r="C18" s="10" t="s">
        <v>27</v>
      </c>
      <c r="D18" s="10" t="s">
        <v>30</v>
      </c>
      <c r="E18" s="10" t="s">
        <v>34</v>
      </c>
      <c r="F18" s="11">
        <v>608700</v>
      </c>
      <c r="G18" s="12">
        <v>134819.6</v>
      </c>
      <c r="H18" s="18">
        <f t="shared" si="0"/>
        <v>22.148776080170858</v>
      </c>
    </row>
    <row r="19" spans="1:8" x14ac:dyDescent="0.25">
      <c r="A19" s="9" t="s">
        <v>18</v>
      </c>
      <c r="B19" s="10" t="s">
        <v>19</v>
      </c>
      <c r="C19" s="10" t="s">
        <v>27</v>
      </c>
      <c r="D19" s="10" t="s">
        <v>30</v>
      </c>
      <c r="E19" s="10" t="s">
        <v>35</v>
      </c>
      <c r="F19" s="11">
        <v>100000</v>
      </c>
      <c r="G19" s="12">
        <v>11990</v>
      </c>
      <c r="H19" s="18">
        <f t="shared" si="0"/>
        <v>11.99</v>
      </c>
    </row>
    <row r="20" spans="1:8" x14ac:dyDescent="0.25">
      <c r="A20" s="9" t="s">
        <v>18</v>
      </c>
      <c r="B20" s="10" t="s">
        <v>19</v>
      </c>
      <c r="C20" s="10" t="s">
        <v>27</v>
      </c>
      <c r="D20" s="10" t="s">
        <v>30</v>
      </c>
      <c r="E20" s="10" t="s">
        <v>36</v>
      </c>
      <c r="F20" s="11">
        <v>280000</v>
      </c>
      <c r="G20" s="12">
        <v>78400.59</v>
      </c>
      <c r="H20" s="18">
        <f t="shared" si="0"/>
        <v>28.000210714285711</v>
      </c>
    </row>
    <row r="21" spans="1:8" x14ac:dyDescent="0.25">
      <c r="A21" s="9" t="s">
        <v>18</v>
      </c>
      <c r="B21" s="10" t="s">
        <v>19</v>
      </c>
      <c r="C21" s="10" t="s">
        <v>27</v>
      </c>
      <c r="D21" s="10" t="s">
        <v>37</v>
      </c>
      <c r="E21" s="10" t="s">
        <v>38</v>
      </c>
      <c r="F21" s="11">
        <v>195000</v>
      </c>
      <c r="G21" s="12">
        <v>40638</v>
      </c>
      <c r="H21" s="18">
        <f t="shared" si="0"/>
        <v>20.84</v>
      </c>
    </row>
    <row r="22" spans="1:8" x14ac:dyDescent="0.25">
      <c r="A22" s="9" t="s">
        <v>18</v>
      </c>
      <c r="B22" s="10" t="s">
        <v>19</v>
      </c>
      <c r="C22" s="10" t="s">
        <v>27</v>
      </c>
      <c r="D22" s="10" t="s">
        <v>39</v>
      </c>
      <c r="E22" s="10" t="s">
        <v>38</v>
      </c>
      <c r="F22" s="11">
        <v>12000</v>
      </c>
      <c r="G22" s="12">
        <v>972</v>
      </c>
      <c r="H22" s="18">
        <f t="shared" si="0"/>
        <v>8.1</v>
      </c>
    </row>
    <row r="23" spans="1:8" x14ac:dyDescent="0.25">
      <c r="A23" s="9" t="s">
        <v>18</v>
      </c>
      <c r="B23" s="10" t="s">
        <v>19</v>
      </c>
      <c r="C23" s="10" t="s">
        <v>40</v>
      </c>
      <c r="D23" s="10" t="s">
        <v>21</v>
      </c>
      <c r="E23" s="10" t="s">
        <v>41</v>
      </c>
      <c r="F23" s="11">
        <v>585100</v>
      </c>
      <c r="G23" s="12">
        <v>79881.960000000006</v>
      </c>
      <c r="H23" s="18">
        <f t="shared" si="0"/>
        <v>13.652702102204753</v>
      </c>
    </row>
    <row r="24" spans="1:8" x14ac:dyDescent="0.25">
      <c r="A24" s="9" t="s">
        <v>18</v>
      </c>
      <c r="B24" s="10" t="s">
        <v>19</v>
      </c>
      <c r="C24" s="10" t="s">
        <v>40</v>
      </c>
      <c r="D24" s="10" t="s">
        <v>25</v>
      </c>
      <c r="E24" s="10" t="s">
        <v>41</v>
      </c>
      <c r="F24" s="11">
        <v>176700</v>
      </c>
      <c r="G24" s="12">
        <v>43620.46</v>
      </c>
      <c r="H24" s="18">
        <f t="shared" si="0"/>
        <v>24.686168647425013</v>
      </c>
    </row>
    <row r="25" spans="1:8" x14ac:dyDescent="0.25">
      <c r="A25" s="9" t="s">
        <v>18</v>
      </c>
      <c r="B25" s="10" t="s">
        <v>19</v>
      </c>
      <c r="C25" s="10" t="s">
        <v>42</v>
      </c>
      <c r="D25" s="10" t="s">
        <v>30</v>
      </c>
      <c r="E25" s="10" t="s">
        <v>43</v>
      </c>
      <c r="F25" s="11">
        <v>84843</v>
      </c>
      <c r="G25" s="12">
        <v>0</v>
      </c>
      <c r="H25" s="18">
        <f t="shared" si="0"/>
        <v>0</v>
      </c>
    </row>
    <row r="26" spans="1:8" x14ac:dyDescent="0.25">
      <c r="A26" s="9" t="s">
        <v>18</v>
      </c>
      <c r="B26" s="10" t="s">
        <v>19</v>
      </c>
      <c r="C26" s="10" t="s">
        <v>44</v>
      </c>
      <c r="D26" s="10" t="s">
        <v>30</v>
      </c>
      <c r="E26" s="10" t="s">
        <v>45</v>
      </c>
      <c r="F26" s="11">
        <v>17609</v>
      </c>
      <c r="G26" s="12">
        <v>0</v>
      </c>
      <c r="H26" s="18">
        <f t="shared" si="0"/>
        <v>0</v>
      </c>
    </row>
    <row r="27" spans="1:8" x14ac:dyDescent="0.25">
      <c r="A27" s="9" t="s">
        <v>18</v>
      </c>
      <c r="B27" s="10" t="s">
        <v>19</v>
      </c>
      <c r="C27" s="10" t="s">
        <v>46</v>
      </c>
      <c r="D27" s="10" t="s">
        <v>47</v>
      </c>
      <c r="E27" s="10" t="s">
        <v>48</v>
      </c>
      <c r="F27" s="11">
        <v>217900</v>
      </c>
      <c r="G27" s="12">
        <v>36316</v>
      </c>
      <c r="H27" s="18">
        <f t="shared" si="0"/>
        <v>16.666360715924736</v>
      </c>
    </row>
    <row r="28" spans="1:8" x14ac:dyDescent="0.25">
      <c r="A28" s="9" t="s">
        <v>18</v>
      </c>
      <c r="B28" s="10" t="s">
        <v>49</v>
      </c>
      <c r="C28" s="10" t="s">
        <v>50</v>
      </c>
      <c r="D28" s="10" t="s">
        <v>47</v>
      </c>
      <c r="E28" s="10" t="s">
        <v>51</v>
      </c>
      <c r="F28" s="11">
        <v>185700</v>
      </c>
      <c r="G28" s="12">
        <v>30950</v>
      </c>
      <c r="H28" s="18">
        <f t="shared" si="0"/>
        <v>16.666666666666664</v>
      </c>
    </row>
    <row r="29" spans="1:8" x14ac:dyDescent="0.25">
      <c r="A29" s="9" t="s">
        <v>18</v>
      </c>
      <c r="B29" s="10" t="s">
        <v>49</v>
      </c>
      <c r="C29" s="10" t="s">
        <v>52</v>
      </c>
      <c r="D29" s="10" t="s">
        <v>47</v>
      </c>
      <c r="E29" s="10" t="s">
        <v>53</v>
      </c>
      <c r="F29" s="11">
        <v>668600</v>
      </c>
      <c r="G29" s="12">
        <v>111434</v>
      </c>
      <c r="H29" s="18">
        <f t="shared" si="0"/>
        <v>16.666766377505233</v>
      </c>
    </row>
    <row r="30" spans="1:8" x14ac:dyDescent="0.25">
      <c r="A30" s="9" t="s">
        <v>18</v>
      </c>
      <c r="B30" s="10" t="s">
        <v>54</v>
      </c>
      <c r="C30" s="10" t="s">
        <v>55</v>
      </c>
      <c r="D30" s="10" t="s">
        <v>56</v>
      </c>
      <c r="E30" s="10" t="s">
        <v>57</v>
      </c>
      <c r="F30" s="11">
        <v>224000</v>
      </c>
      <c r="G30" s="12">
        <v>0</v>
      </c>
      <c r="H30" s="18">
        <f t="shared" si="0"/>
        <v>0</v>
      </c>
    </row>
    <row r="31" spans="1:8" x14ac:dyDescent="0.25">
      <c r="A31" s="9" t="s">
        <v>18</v>
      </c>
      <c r="B31" s="10" t="s">
        <v>58</v>
      </c>
      <c r="C31" s="10" t="s">
        <v>59</v>
      </c>
      <c r="D31" s="10" t="s">
        <v>30</v>
      </c>
      <c r="E31" s="10" t="s">
        <v>60</v>
      </c>
      <c r="F31" s="11">
        <v>175000</v>
      </c>
      <c r="G31" s="12">
        <v>0</v>
      </c>
      <c r="H31" s="18">
        <f t="shared" si="0"/>
        <v>0</v>
      </c>
    </row>
    <row r="32" spans="1:8" x14ac:dyDescent="0.25">
      <c r="A32" s="9" t="s">
        <v>18</v>
      </c>
      <c r="B32" s="10" t="s">
        <v>58</v>
      </c>
      <c r="C32" s="10" t="s">
        <v>61</v>
      </c>
      <c r="D32" s="10" t="s">
        <v>30</v>
      </c>
      <c r="E32" s="10" t="s">
        <v>34</v>
      </c>
      <c r="F32" s="11">
        <v>299225</v>
      </c>
      <c r="G32" s="12">
        <v>73817.850000000006</v>
      </c>
      <c r="H32" s="18">
        <f t="shared" si="0"/>
        <v>24.669680006683937</v>
      </c>
    </row>
    <row r="33" spans="1:8" x14ac:dyDescent="0.25">
      <c r="A33" s="9" t="s">
        <v>18</v>
      </c>
      <c r="B33" s="10" t="s">
        <v>58</v>
      </c>
      <c r="C33" s="10" t="s">
        <v>61</v>
      </c>
      <c r="D33" s="10" t="s">
        <v>30</v>
      </c>
      <c r="E33" s="10" t="s">
        <v>38</v>
      </c>
      <c r="F33" s="11">
        <v>80000</v>
      </c>
      <c r="G33" s="12">
        <v>18500</v>
      </c>
      <c r="H33" s="18">
        <f t="shared" si="0"/>
        <v>23.125</v>
      </c>
    </row>
    <row r="34" spans="1:8" x14ac:dyDescent="0.25">
      <c r="A34" s="9" t="s">
        <v>18</v>
      </c>
      <c r="B34" s="10" t="s">
        <v>58</v>
      </c>
      <c r="C34" s="10" t="s">
        <v>61</v>
      </c>
      <c r="D34" s="10" t="s">
        <v>62</v>
      </c>
      <c r="E34" s="10" t="s">
        <v>38</v>
      </c>
      <c r="F34" s="11">
        <v>321000</v>
      </c>
      <c r="G34" s="12">
        <v>71000</v>
      </c>
      <c r="H34" s="18">
        <f t="shared" si="0"/>
        <v>22.118380062305295</v>
      </c>
    </row>
    <row r="35" spans="1:8" s="23" customFormat="1" x14ac:dyDescent="0.25">
      <c r="A35" s="20"/>
      <c r="B35" s="21"/>
      <c r="C35" s="21"/>
      <c r="D35" s="21"/>
      <c r="E35" s="21"/>
      <c r="F35" s="22">
        <f>SUM(F7:F34)</f>
        <v>16620909</v>
      </c>
      <c r="G35" s="22">
        <f>SUM(G7:G34)</f>
        <v>2936562.05</v>
      </c>
      <c r="H35" s="18">
        <f t="shared" si="0"/>
        <v>17.667878754405066</v>
      </c>
    </row>
    <row r="36" spans="1:8" x14ac:dyDescent="0.25">
      <c r="A36" s="9" t="s">
        <v>18</v>
      </c>
      <c r="B36" s="10" t="s">
        <v>63</v>
      </c>
      <c r="C36" s="10" t="s">
        <v>64</v>
      </c>
      <c r="D36" s="10" t="s">
        <v>30</v>
      </c>
      <c r="E36" s="10" t="s">
        <v>57</v>
      </c>
      <c r="F36" s="11">
        <v>100000</v>
      </c>
      <c r="G36" s="12">
        <v>0</v>
      </c>
      <c r="H36" s="18">
        <f t="shared" si="0"/>
        <v>0</v>
      </c>
    </row>
    <row r="37" spans="1:8" s="23" customFormat="1" x14ac:dyDescent="0.25">
      <c r="A37" s="20"/>
      <c r="B37" s="21"/>
      <c r="C37" s="21"/>
      <c r="D37" s="21"/>
      <c r="E37" s="21"/>
      <c r="F37" s="22">
        <f>F36</f>
        <v>100000</v>
      </c>
      <c r="G37" s="22">
        <f>G36</f>
        <v>0</v>
      </c>
      <c r="H37" s="18">
        <f t="shared" ref="H37" si="1">G37/F37*100</f>
        <v>0</v>
      </c>
    </row>
    <row r="38" spans="1:8" x14ac:dyDescent="0.25">
      <c r="A38" s="9" t="s">
        <v>18</v>
      </c>
      <c r="B38" s="10" t="s">
        <v>65</v>
      </c>
      <c r="C38" s="10" t="s">
        <v>66</v>
      </c>
      <c r="D38" s="10" t="s">
        <v>30</v>
      </c>
      <c r="E38" s="10" t="s">
        <v>57</v>
      </c>
      <c r="F38" s="11">
        <v>900000</v>
      </c>
      <c r="G38" s="12">
        <v>147517.91</v>
      </c>
      <c r="H38" s="18">
        <f t="shared" si="0"/>
        <v>16.390878888888892</v>
      </c>
    </row>
    <row r="39" spans="1:8" x14ac:dyDescent="0.25">
      <c r="A39" s="9" t="s">
        <v>18</v>
      </c>
      <c r="B39" s="10" t="s">
        <v>67</v>
      </c>
      <c r="C39" s="10" t="s">
        <v>68</v>
      </c>
      <c r="D39" s="10" t="s">
        <v>30</v>
      </c>
      <c r="E39" s="10" t="s">
        <v>69</v>
      </c>
      <c r="F39" s="11">
        <v>276767.68</v>
      </c>
      <c r="G39" s="12">
        <v>0</v>
      </c>
      <c r="H39" s="18">
        <f t="shared" si="0"/>
        <v>0</v>
      </c>
    </row>
    <row r="40" spans="1:8" x14ac:dyDescent="0.25">
      <c r="A40" s="9" t="s">
        <v>18</v>
      </c>
      <c r="B40" s="10" t="s">
        <v>67</v>
      </c>
      <c r="C40" s="10" t="s">
        <v>70</v>
      </c>
      <c r="D40" s="10" t="s">
        <v>30</v>
      </c>
      <c r="E40" s="10" t="s">
        <v>71</v>
      </c>
      <c r="F40" s="11">
        <v>140000</v>
      </c>
      <c r="G40" s="12">
        <v>0</v>
      </c>
      <c r="H40" s="18">
        <f t="shared" si="0"/>
        <v>0</v>
      </c>
    </row>
    <row r="41" spans="1:8" x14ac:dyDescent="0.25">
      <c r="A41" s="9" t="s">
        <v>18</v>
      </c>
      <c r="B41" s="10" t="s">
        <v>67</v>
      </c>
      <c r="C41" s="10" t="s">
        <v>72</v>
      </c>
      <c r="D41" s="10" t="s">
        <v>30</v>
      </c>
      <c r="E41" s="10" t="s">
        <v>57</v>
      </c>
      <c r="F41" s="11">
        <v>400000.32</v>
      </c>
      <c r="G41" s="12">
        <v>107242.8</v>
      </c>
      <c r="H41" s="18">
        <f t="shared" si="0"/>
        <v>26.810678551457158</v>
      </c>
    </row>
    <row r="42" spans="1:8" x14ac:dyDescent="0.25">
      <c r="A42" s="9" t="s">
        <v>18</v>
      </c>
      <c r="B42" s="10" t="s">
        <v>67</v>
      </c>
      <c r="C42" s="10" t="s">
        <v>72</v>
      </c>
      <c r="D42" s="10" t="s">
        <v>30</v>
      </c>
      <c r="E42" s="10" t="s">
        <v>73</v>
      </c>
      <c r="F42" s="11">
        <v>1087205</v>
      </c>
      <c r="G42" s="12">
        <v>319715.37</v>
      </c>
      <c r="H42" s="18">
        <f t="shared" si="0"/>
        <v>29.407091578865067</v>
      </c>
    </row>
    <row r="43" spans="1:8" x14ac:dyDescent="0.25">
      <c r="A43" s="9" t="s">
        <v>18</v>
      </c>
      <c r="B43" s="10" t="s">
        <v>74</v>
      </c>
      <c r="C43" s="10" t="s">
        <v>75</v>
      </c>
      <c r="D43" s="10" t="s">
        <v>76</v>
      </c>
      <c r="E43" s="10" t="s">
        <v>57</v>
      </c>
      <c r="F43" s="11">
        <v>4815789.47</v>
      </c>
      <c r="G43" s="12">
        <v>0</v>
      </c>
      <c r="H43" s="18">
        <f t="shared" si="0"/>
        <v>0</v>
      </c>
    </row>
    <row r="44" spans="1:8" x14ac:dyDescent="0.25">
      <c r="A44" s="9" t="s">
        <v>18</v>
      </c>
      <c r="B44" s="10" t="s">
        <v>74</v>
      </c>
      <c r="C44" s="10" t="s">
        <v>77</v>
      </c>
      <c r="D44" s="10" t="s">
        <v>30</v>
      </c>
      <c r="E44" s="10" t="s">
        <v>78</v>
      </c>
      <c r="F44" s="11">
        <v>1448861.19</v>
      </c>
      <c r="G44" s="12">
        <v>0</v>
      </c>
      <c r="H44" s="18">
        <f t="shared" si="0"/>
        <v>0</v>
      </c>
    </row>
    <row r="45" spans="1:8" s="23" customFormat="1" x14ac:dyDescent="0.25">
      <c r="A45" s="20"/>
      <c r="B45" s="21"/>
      <c r="C45" s="21"/>
      <c r="D45" s="21"/>
      <c r="E45" s="21"/>
      <c r="F45" s="22">
        <f>SUM(F38:F44)</f>
        <v>9068623.6600000001</v>
      </c>
      <c r="G45" s="22">
        <f>SUM(G38:G44)</f>
        <v>574476.08000000007</v>
      </c>
      <c r="H45" s="18">
        <f t="shared" si="0"/>
        <v>6.3347659086781434</v>
      </c>
    </row>
    <row r="46" spans="1:8" x14ac:dyDescent="0.25">
      <c r="A46" s="9" t="s">
        <v>18</v>
      </c>
      <c r="B46" s="10" t="s">
        <v>79</v>
      </c>
      <c r="C46" s="10" t="s">
        <v>80</v>
      </c>
      <c r="D46" s="10" t="s">
        <v>30</v>
      </c>
      <c r="E46" s="10" t="s">
        <v>57</v>
      </c>
      <c r="F46" s="11">
        <v>1348873.82</v>
      </c>
      <c r="G46" s="12">
        <v>98669.39</v>
      </c>
      <c r="H46" s="18">
        <f t="shared" si="0"/>
        <v>7.3149458857463765</v>
      </c>
    </row>
    <row r="47" spans="1:8" x14ac:dyDescent="0.25">
      <c r="A47" s="9" t="s">
        <v>18</v>
      </c>
      <c r="B47" s="10" t="s">
        <v>79</v>
      </c>
      <c r="C47" s="10" t="s">
        <v>81</v>
      </c>
      <c r="D47" s="10" t="s">
        <v>30</v>
      </c>
      <c r="E47" s="10" t="s">
        <v>57</v>
      </c>
      <c r="F47" s="11">
        <v>120000</v>
      </c>
      <c r="G47" s="12">
        <v>51704.28</v>
      </c>
      <c r="H47" s="18">
        <f t="shared" si="0"/>
        <v>43.0869</v>
      </c>
    </row>
    <row r="48" spans="1:8" x14ac:dyDescent="0.25">
      <c r="A48" s="9" t="s">
        <v>18</v>
      </c>
      <c r="B48" s="10" t="s">
        <v>79</v>
      </c>
      <c r="C48" s="10" t="s">
        <v>82</v>
      </c>
      <c r="D48" s="10" t="s">
        <v>30</v>
      </c>
      <c r="E48" s="10" t="s">
        <v>57</v>
      </c>
      <c r="F48" s="11">
        <v>1095200</v>
      </c>
      <c r="G48" s="12">
        <v>178767.11</v>
      </c>
      <c r="H48" s="18">
        <f t="shared" si="0"/>
        <v>16.322782140248353</v>
      </c>
    </row>
    <row r="49" spans="1:8" x14ac:dyDescent="0.25">
      <c r="A49" s="9" t="s">
        <v>18</v>
      </c>
      <c r="B49" s="10" t="s">
        <v>83</v>
      </c>
      <c r="C49" s="10" t="s">
        <v>84</v>
      </c>
      <c r="D49" s="10" t="s">
        <v>76</v>
      </c>
      <c r="E49" s="10" t="s">
        <v>57</v>
      </c>
      <c r="F49" s="11">
        <v>900000</v>
      </c>
      <c r="G49" s="12">
        <v>0</v>
      </c>
      <c r="H49" s="18">
        <f t="shared" si="0"/>
        <v>0</v>
      </c>
    </row>
    <row r="50" spans="1:8" x14ac:dyDescent="0.25">
      <c r="A50" s="9" t="s">
        <v>18</v>
      </c>
      <c r="B50" s="10" t="s">
        <v>85</v>
      </c>
      <c r="C50" s="10" t="s">
        <v>86</v>
      </c>
      <c r="D50" s="10" t="s">
        <v>30</v>
      </c>
      <c r="E50" s="10" t="s">
        <v>57</v>
      </c>
      <c r="F50" s="11">
        <v>71500</v>
      </c>
      <c r="G50" s="12">
        <v>0</v>
      </c>
      <c r="H50" s="18">
        <f t="shared" si="0"/>
        <v>0</v>
      </c>
    </row>
    <row r="51" spans="1:8" x14ac:dyDescent="0.25">
      <c r="A51" s="9" t="s">
        <v>18</v>
      </c>
      <c r="B51" s="10" t="s">
        <v>85</v>
      </c>
      <c r="C51" s="10" t="s">
        <v>86</v>
      </c>
      <c r="D51" s="10" t="s">
        <v>30</v>
      </c>
      <c r="E51" s="10" t="s">
        <v>87</v>
      </c>
      <c r="F51" s="11">
        <v>668000</v>
      </c>
      <c r="G51" s="12">
        <v>0</v>
      </c>
      <c r="H51" s="18">
        <f t="shared" si="0"/>
        <v>0</v>
      </c>
    </row>
    <row r="52" spans="1:8" x14ac:dyDescent="0.25">
      <c r="A52" s="9" t="s">
        <v>18</v>
      </c>
      <c r="B52" s="10" t="s">
        <v>85</v>
      </c>
      <c r="C52" s="10" t="s">
        <v>88</v>
      </c>
      <c r="D52" s="10" t="s">
        <v>30</v>
      </c>
      <c r="E52" s="10" t="s">
        <v>57</v>
      </c>
      <c r="F52" s="11">
        <v>76200</v>
      </c>
      <c r="G52" s="12">
        <v>0</v>
      </c>
      <c r="H52" s="18">
        <f t="shared" si="0"/>
        <v>0</v>
      </c>
    </row>
    <row r="53" spans="1:8" x14ac:dyDescent="0.25">
      <c r="A53" s="9" t="s">
        <v>18</v>
      </c>
      <c r="B53" s="10" t="s">
        <v>85</v>
      </c>
      <c r="C53" s="10" t="s">
        <v>89</v>
      </c>
      <c r="D53" s="10" t="s">
        <v>30</v>
      </c>
      <c r="E53" s="10" t="s">
        <v>90</v>
      </c>
      <c r="F53" s="11">
        <v>2286831.12</v>
      </c>
      <c r="G53" s="12">
        <v>0</v>
      </c>
      <c r="H53" s="18">
        <f t="shared" si="0"/>
        <v>0</v>
      </c>
    </row>
    <row r="54" spans="1:8" x14ac:dyDescent="0.25">
      <c r="A54" s="9" t="s">
        <v>18</v>
      </c>
      <c r="B54" s="10" t="s">
        <v>85</v>
      </c>
      <c r="C54" s="10" t="s">
        <v>72</v>
      </c>
      <c r="D54" s="10" t="s">
        <v>30</v>
      </c>
      <c r="E54" s="10" t="s">
        <v>57</v>
      </c>
      <c r="F54" s="11">
        <v>3250000</v>
      </c>
      <c r="G54" s="12">
        <v>981372.5</v>
      </c>
      <c r="H54" s="18">
        <f t="shared" si="0"/>
        <v>30.196076923076927</v>
      </c>
    </row>
    <row r="55" spans="1:8" x14ac:dyDescent="0.25">
      <c r="A55" s="9" t="s">
        <v>18</v>
      </c>
      <c r="B55" s="10" t="s">
        <v>85</v>
      </c>
      <c r="C55" s="10" t="s">
        <v>91</v>
      </c>
      <c r="D55" s="10" t="s">
        <v>30</v>
      </c>
      <c r="E55" s="10" t="s">
        <v>57</v>
      </c>
      <c r="F55" s="11">
        <v>900000</v>
      </c>
      <c r="G55" s="12">
        <v>250000</v>
      </c>
      <c r="H55" s="18">
        <f t="shared" si="0"/>
        <v>27.777777777777779</v>
      </c>
    </row>
    <row r="56" spans="1:8" x14ac:dyDescent="0.25">
      <c r="A56" s="9" t="s">
        <v>18</v>
      </c>
      <c r="B56" s="10" t="s">
        <v>85</v>
      </c>
      <c r="C56" s="10" t="s">
        <v>91</v>
      </c>
      <c r="D56" s="10" t="s">
        <v>30</v>
      </c>
      <c r="E56" s="10" t="s">
        <v>32</v>
      </c>
      <c r="F56" s="11">
        <v>1800000</v>
      </c>
      <c r="G56" s="12">
        <v>749521.74</v>
      </c>
      <c r="H56" s="18">
        <f t="shared" si="0"/>
        <v>41.640096666666665</v>
      </c>
    </row>
    <row r="57" spans="1:8" x14ac:dyDescent="0.25">
      <c r="A57" s="9" t="s">
        <v>18</v>
      </c>
      <c r="B57" s="10" t="s">
        <v>85</v>
      </c>
      <c r="C57" s="10" t="s">
        <v>92</v>
      </c>
      <c r="D57" s="10" t="s">
        <v>30</v>
      </c>
      <c r="E57" s="10" t="s">
        <v>57</v>
      </c>
      <c r="F57" s="11">
        <v>140000</v>
      </c>
      <c r="G57" s="12">
        <v>2500</v>
      </c>
      <c r="H57" s="18">
        <f t="shared" si="0"/>
        <v>1.7857142857142856</v>
      </c>
    </row>
    <row r="58" spans="1:8" x14ac:dyDescent="0.25">
      <c r="A58" s="9" t="s">
        <v>18</v>
      </c>
      <c r="B58" s="10" t="s">
        <v>85</v>
      </c>
      <c r="C58" s="10" t="s">
        <v>93</v>
      </c>
      <c r="D58" s="10" t="s">
        <v>30</v>
      </c>
      <c r="E58" s="10" t="s">
        <v>57</v>
      </c>
      <c r="F58" s="11">
        <v>819185.53</v>
      </c>
      <c r="G58" s="12">
        <v>171555.36</v>
      </c>
      <c r="H58" s="18">
        <f t="shared" si="0"/>
        <v>20.942186320112366</v>
      </c>
    </row>
    <row r="59" spans="1:8" x14ac:dyDescent="0.25">
      <c r="A59" s="9" t="s">
        <v>18</v>
      </c>
      <c r="B59" s="10" t="s">
        <v>85</v>
      </c>
      <c r="C59" s="10" t="s">
        <v>93</v>
      </c>
      <c r="D59" s="10" t="s">
        <v>30</v>
      </c>
      <c r="E59" s="10" t="s">
        <v>35</v>
      </c>
      <c r="F59" s="11">
        <v>199600</v>
      </c>
      <c r="G59" s="12">
        <v>199600</v>
      </c>
      <c r="H59" s="18">
        <f t="shared" si="0"/>
        <v>100</v>
      </c>
    </row>
    <row r="60" spans="1:8" x14ac:dyDescent="0.25">
      <c r="A60" s="9" t="s">
        <v>18</v>
      </c>
      <c r="B60" s="10" t="s">
        <v>85</v>
      </c>
      <c r="C60" s="10" t="s">
        <v>94</v>
      </c>
      <c r="D60" s="10" t="s">
        <v>21</v>
      </c>
      <c r="E60" s="10" t="s">
        <v>57</v>
      </c>
      <c r="F60" s="11">
        <v>633100</v>
      </c>
      <c r="G60" s="12">
        <v>60054.74</v>
      </c>
      <c r="H60" s="18">
        <f t="shared" si="0"/>
        <v>9.4858221450007907</v>
      </c>
    </row>
    <row r="61" spans="1:8" x14ac:dyDescent="0.25">
      <c r="A61" s="9" t="s">
        <v>18</v>
      </c>
      <c r="B61" s="10" t="s">
        <v>85</v>
      </c>
      <c r="C61" s="10" t="s">
        <v>94</v>
      </c>
      <c r="D61" s="10" t="s">
        <v>25</v>
      </c>
      <c r="E61" s="10" t="s">
        <v>57</v>
      </c>
      <c r="F61" s="11">
        <v>191200</v>
      </c>
      <c r="G61" s="12">
        <v>16216.66</v>
      </c>
      <c r="H61" s="18">
        <f t="shared" si="0"/>
        <v>8.481516736401673</v>
      </c>
    </row>
    <row r="62" spans="1:8" x14ac:dyDescent="0.25">
      <c r="A62" s="9" t="s">
        <v>18</v>
      </c>
      <c r="B62" s="10" t="s">
        <v>85</v>
      </c>
      <c r="C62" s="10" t="s">
        <v>95</v>
      </c>
      <c r="D62" s="10" t="s">
        <v>21</v>
      </c>
      <c r="E62" s="10" t="s">
        <v>57</v>
      </c>
      <c r="F62" s="11">
        <v>452700</v>
      </c>
      <c r="G62" s="12">
        <v>0</v>
      </c>
      <c r="H62" s="18">
        <f t="shared" si="0"/>
        <v>0</v>
      </c>
    </row>
    <row r="63" spans="1:8" x14ac:dyDescent="0.25">
      <c r="A63" s="9" t="s">
        <v>18</v>
      </c>
      <c r="B63" s="10" t="s">
        <v>85</v>
      </c>
      <c r="C63" s="10" t="s">
        <v>95</v>
      </c>
      <c r="D63" s="10" t="s">
        <v>25</v>
      </c>
      <c r="E63" s="10" t="s">
        <v>57</v>
      </c>
      <c r="F63" s="11">
        <v>136700</v>
      </c>
      <c r="G63" s="12">
        <v>0</v>
      </c>
      <c r="H63" s="18">
        <f t="shared" si="0"/>
        <v>0</v>
      </c>
    </row>
    <row r="64" spans="1:8" s="23" customFormat="1" x14ac:dyDescent="0.25">
      <c r="A64" s="20"/>
      <c r="B64" s="21"/>
      <c r="C64" s="21"/>
      <c r="D64" s="21"/>
      <c r="E64" s="21"/>
      <c r="F64" s="22">
        <f>SUM(F46:F63)</f>
        <v>15089090.470000001</v>
      </c>
      <c r="G64" s="22">
        <f>SUM(G46:G63)</f>
        <v>2759961.7800000003</v>
      </c>
      <c r="H64" s="18">
        <f t="shared" ref="H64" si="2">G64/F64*100</f>
        <v>18.291107641559528</v>
      </c>
    </row>
    <row r="65" spans="1:8" x14ac:dyDescent="0.25">
      <c r="A65" s="9" t="s">
        <v>18</v>
      </c>
      <c r="B65" s="10" t="s">
        <v>96</v>
      </c>
      <c r="C65" s="10" t="s">
        <v>97</v>
      </c>
      <c r="D65" s="10" t="s">
        <v>21</v>
      </c>
      <c r="E65" s="10" t="s">
        <v>98</v>
      </c>
      <c r="F65" s="11">
        <v>4165200</v>
      </c>
      <c r="G65" s="12">
        <v>689720.91</v>
      </c>
      <c r="H65" s="18">
        <f t="shared" si="0"/>
        <v>16.559130653990206</v>
      </c>
    </row>
    <row r="66" spans="1:8" x14ac:dyDescent="0.25">
      <c r="A66" s="9" t="s">
        <v>18</v>
      </c>
      <c r="B66" s="10" t="s">
        <v>96</v>
      </c>
      <c r="C66" s="10" t="s">
        <v>97</v>
      </c>
      <c r="D66" s="10" t="s">
        <v>23</v>
      </c>
      <c r="E66" s="10" t="s">
        <v>98</v>
      </c>
      <c r="F66" s="11">
        <v>30000</v>
      </c>
      <c r="G66" s="12">
        <v>0</v>
      </c>
      <c r="H66" s="18">
        <f t="shared" si="0"/>
        <v>0</v>
      </c>
    </row>
    <row r="67" spans="1:8" x14ac:dyDescent="0.25">
      <c r="A67" s="9" t="s">
        <v>18</v>
      </c>
      <c r="B67" s="10" t="s">
        <v>96</v>
      </c>
      <c r="C67" s="10" t="s">
        <v>97</v>
      </c>
      <c r="D67" s="10" t="s">
        <v>25</v>
      </c>
      <c r="E67" s="10" t="s">
        <v>98</v>
      </c>
      <c r="F67" s="11">
        <v>1257894</v>
      </c>
      <c r="G67" s="12">
        <v>222842.52</v>
      </c>
      <c r="H67" s="18">
        <f t="shared" si="0"/>
        <v>17.715524519554108</v>
      </c>
    </row>
    <row r="68" spans="1:8" x14ac:dyDescent="0.25">
      <c r="A68" s="9" t="s">
        <v>18</v>
      </c>
      <c r="B68" s="10" t="s">
        <v>96</v>
      </c>
      <c r="C68" s="10" t="s">
        <v>97</v>
      </c>
      <c r="D68" s="10" t="s">
        <v>30</v>
      </c>
      <c r="E68" s="10" t="s">
        <v>98</v>
      </c>
      <c r="F68" s="11">
        <v>91000</v>
      </c>
      <c r="G68" s="12">
        <v>0</v>
      </c>
      <c r="H68" s="18">
        <f t="shared" si="0"/>
        <v>0</v>
      </c>
    </row>
    <row r="69" spans="1:8" s="23" customFormat="1" x14ac:dyDescent="0.25">
      <c r="A69" s="20"/>
      <c r="B69" s="21"/>
      <c r="C69" s="21"/>
      <c r="D69" s="21"/>
      <c r="E69" s="21"/>
      <c r="F69" s="22">
        <f>SUM(F65:F68)</f>
        <v>5544094</v>
      </c>
      <c r="G69" s="22">
        <f>SUM(G65:G68)</f>
        <v>912563.43</v>
      </c>
      <c r="H69" s="18">
        <f t="shared" si="0"/>
        <v>16.46010024361059</v>
      </c>
    </row>
    <row r="70" spans="1:8" x14ac:dyDescent="0.25">
      <c r="A70" s="9" t="s">
        <v>18</v>
      </c>
      <c r="B70" s="10" t="s">
        <v>99</v>
      </c>
      <c r="C70" s="10" t="s">
        <v>100</v>
      </c>
      <c r="D70" s="10" t="s">
        <v>101</v>
      </c>
      <c r="E70" s="10" t="s">
        <v>57</v>
      </c>
      <c r="F70" s="11">
        <v>224119</v>
      </c>
      <c r="G70" s="12">
        <v>35642.26</v>
      </c>
      <c r="H70" s="18">
        <f t="shared" si="0"/>
        <v>15.903274599654649</v>
      </c>
    </row>
    <row r="71" spans="1:8" x14ac:dyDescent="0.25">
      <c r="A71" s="9" t="s">
        <v>18</v>
      </c>
      <c r="B71" s="10" t="s">
        <v>102</v>
      </c>
      <c r="C71" s="10" t="s">
        <v>55</v>
      </c>
      <c r="D71" s="10" t="s">
        <v>103</v>
      </c>
      <c r="E71" s="10" t="s">
        <v>57</v>
      </c>
      <c r="F71" s="11">
        <v>76000</v>
      </c>
      <c r="G71" s="12">
        <v>72000</v>
      </c>
      <c r="H71" s="18">
        <f t="shared" si="0"/>
        <v>94.73684210526315</v>
      </c>
    </row>
    <row r="72" spans="1:8" s="23" customFormat="1" ht="15.75" thickBot="1" x14ac:dyDescent="0.3">
      <c r="A72" s="20"/>
      <c r="B72" s="21"/>
      <c r="C72" s="21"/>
      <c r="D72" s="21"/>
      <c r="E72" s="21"/>
      <c r="F72" s="22">
        <f>SUM(F70:F71)</f>
        <v>300119</v>
      </c>
      <c r="G72" s="22">
        <f>SUM(G70:G71)</f>
        <v>107642.26000000001</v>
      </c>
      <c r="H72" s="18">
        <f t="shared" ref="H72" si="3">G72/F72*100</f>
        <v>35.866526277909763</v>
      </c>
    </row>
    <row r="73" spans="1:8" ht="15.75" thickBot="1" x14ac:dyDescent="0.3">
      <c r="A73" s="13" t="s">
        <v>104</v>
      </c>
      <c r="B73" s="14"/>
      <c r="C73" s="14"/>
      <c r="D73" s="14"/>
      <c r="E73" s="14"/>
      <c r="F73" s="15">
        <v>46722836.130000003</v>
      </c>
      <c r="G73" s="17">
        <v>7291205.5999999996</v>
      </c>
      <c r="H73" s="19">
        <f t="shared" si="0"/>
        <v>15.605229056971631</v>
      </c>
    </row>
    <row r="74" spans="1:8" x14ac:dyDescent="0.25">
      <c r="A74" s="16"/>
      <c r="B74" s="16"/>
      <c r="C74" s="16"/>
      <c r="D74" s="16"/>
      <c r="E74" s="16"/>
      <c r="F74" s="16"/>
      <c r="G74" s="16"/>
      <c r="H74" s="16"/>
    </row>
    <row r="75" spans="1:8" ht="15.2" customHeight="1" x14ac:dyDescent="0.25">
      <c r="A75" s="24"/>
      <c r="B75" s="25"/>
      <c r="C75" s="25"/>
      <c r="D75" s="25"/>
      <c r="E75" s="25"/>
      <c r="F75" s="25"/>
      <c r="G75" s="25"/>
    </row>
    <row r="76" spans="1:8" x14ac:dyDescent="0.25">
      <c r="A76" s="24"/>
      <c r="B76" s="25"/>
      <c r="C76" s="25"/>
      <c r="D76" s="25"/>
      <c r="E76" s="25"/>
      <c r="F76" s="25"/>
      <c r="G76" s="25"/>
    </row>
    <row r="77" spans="1:8" ht="15.2" customHeight="1" x14ac:dyDescent="0.25">
      <c r="A77" s="24"/>
      <c r="B77" s="25"/>
      <c r="C77" s="25"/>
      <c r="D77" s="25"/>
      <c r="E77" s="25"/>
      <c r="F77" s="25"/>
      <c r="G77" s="25"/>
    </row>
  </sheetData>
  <autoFilter ref="A6:H73"/>
  <mergeCells count="11">
    <mergeCell ref="A75:G75"/>
    <mergeCell ref="A76:G76"/>
    <mergeCell ref="A77:G77"/>
    <mergeCell ref="A1:G1"/>
    <mergeCell ref="A2:G2"/>
    <mergeCell ref="A3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8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F53BFA5-1267-4F51-882B-D891C0B2A6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Пользователь</cp:lastModifiedBy>
  <cp:lastPrinted>2020-04-22T07:17:23Z</cp:lastPrinted>
  <dcterms:created xsi:type="dcterms:W3CDTF">2020-04-03T12:49:58Z</dcterms:created>
  <dcterms:modified xsi:type="dcterms:W3CDTF">2020-04-22T07:17:47Z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___________ по расходам.xlsx</vt:lpwstr>
  </property>
  <property fmtid="{D5CDD505-2E9C-101B-9397-08002B2CF9AE}" pid="3" name="Название отчета">
    <vt:lpwstr>Исполнение бюджета ___________ по расходам.xlsx</vt:lpwstr>
  </property>
  <property fmtid="{D5CDD505-2E9C-101B-9397-08002B2CF9AE}" pid="4" name="Версия клиента">
    <vt:lpwstr>19.2.40.3020</vt:lpwstr>
  </property>
  <property fmtid="{D5CDD505-2E9C-101B-9397-08002B2CF9AE}" pid="5" name="Версия базы">
    <vt:lpwstr>19.2.2804.2128793163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