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Рабочий стол\Постановления\бюджет\исп за 6 мес 2023\"/>
    </mc:Choice>
  </mc:AlternateContent>
  <bookViews>
    <workbookView xWindow="0" yWindow="0" windowWidth="20490" windowHeight="7755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доходы!$14:$14</definedName>
    <definedName name="_xlnm.Print_Area" localSheetId="0">доходы!$A$1:$F$60</definedName>
    <definedName name="_xlnm.Print_Area" localSheetId="1">расходы!$A$1:$H$86</definedName>
  </definedNames>
  <calcPr calcId="162913"/>
</workbook>
</file>

<file path=xl/calcChain.xml><?xml version="1.0" encoding="utf-8"?>
<calcChain xmlns="http://schemas.openxmlformats.org/spreadsheetml/2006/main">
  <c r="E9" i="4" l="1"/>
  <c r="D9" i="4"/>
  <c r="C9" i="4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3" i="3"/>
  <c r="H74" i="3"/>
  <c r="H75" i="3"/>
  <c r="H76" i="3"/>
  <c r="H77" i="3"/>
  <c r="H78" i="3"/>
  <c r="H79" i="3"/>
  <c r="H80" i="3"/>
  <c r="H81" i="3"/>
  <c r="H82" i="3"/>
  <c r="H83" i="3"/>
  <c r="H84" i="3"/>
  <c r="H85" i="3"/>
  <c r="H86" i="3"/>
  <c r="H87" i="3"/>
  <c r="H88" i="3"/>
  <c r="H90" i="3"/>
  <c r="H8" i="3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4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60" i="2"/>
  <c r="F15" i="2"/>
  <c r="C8" i="4" l="1"/>
  <c r="D8" i="4"/>
</calcChain>
</file>

<file path=xl/sharedStrings.xml><?xml version="1.0" encoding="utf-8"?>
<sst xmlns="http://schemas.openxmlformats.org/spreadsheetml/2006/main" count="531" uniqueCount="200">
  <si>
    <t>Единица измерения: руб.</t>
  </si>
  <si>
    <t>Код БК (с учетом группировки)</t>
  </si>
  <si>
    <t>Наименование БК (с учетом группировки)</t>
  </si>
  <si>
    <t>1</t>
  </si>
  <si>
    <t>2</t>
  </si>
  <si>
    <t>3</t>
  </si>
  <si>
    <t>4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</si>
  <si>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</si>
  <si>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</si>
  <si>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</si>
  <si>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</si>
  <si>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00010102000010000110</t>
  </si>
  <si>
    <t>Налог на доходы физических лиц</t>
  </si>
  <si>
    <t>00010600000000000000</t>
  </si>
  <si>
    <t>НАЛОГИ НА ИМУЩЕСТВО</t>
  </si>
  <si>
    <t>00010601000000000110</t>
  </si>
  <si>
    <t>Налог на имущество физических лиц</t>
  </si>
  <si>
    <t>00010606000000000110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</si>
  <si>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</si>
  <si>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</si>
  <si>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</si>
  <si>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</si>
  <si>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</si>
  <si>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00011400000000000000</t>
  </si>
  <si>
    <t>ДОХОДЫ ОТ ПРОДАЖИ МАТЕРИАЛЬНЫХ И НЕМАТЕРИАЛЬНЫХ АКТИВОВ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</si>
  <si>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</si>
  <si>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</si>
  <si>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</si>
  <si>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</si>
  <si>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00020210000000000150</t>
  </si>
  <si>
    <t>Дотации бюджетам бюджетной системы Российской Федерации</t>
  </si>
  <si>
    <t>00020220000000000150</t>
  </si>
  <si>
    <t>Субсидии бюджетам бюджетной системы Российской Федерации (межбюджетные субсидии)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</si>
  <si>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</si>
  <si>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</si>
  <si>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</si>
  <si>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</si>
  <si>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00020400000000000000</t>
  </si>
  <si>
    <t>БЕЗВОЗМЕЗДНЫЕ ПОСТУПЛЕНИЯ ОТ НЕГОСУДАРСТВЕННЫХ ОРГАНИЗАЦИЙ</t>
  </si>
  <si>
    <t>00020700000000000000</t>
  </si>
  <si>
    <t>ПРОЧИЕ БЕЗВОЗМЕЗДНЫЕ ПОСТУПЛЕНИЯ</t>
  </si>
  <si>
    <t>Итого:</t>
  </si>
  <si>
    <t>Утвержден</t>
  </si>
  <si>
    <t>(приложение)</t>
  </si>
  <si>
    <t>Плановые назначения на 2023 год</t>
  </si>
  <si>
    <t>Фактическое поступление</t>
  </si>
  <si>
    <t>Процент исполнения</t>
  </si>
  <si>
    <t>5</t>
  </si>
  <si>
    <t>Код доп.классификации</t>
  </si>
  <si>
    <t>2355550X121310000000</t>
  </si>
  <si>
    <t>7230001.23</t>
  </si>
  <si>
    <t>7230002.23</t>
  </si>
  <si>
    <t>23-51180-00000-00000</t>
  </si>
  <si>
    <t>7315001.23</t>
  </si>
  <si>
    <t>Код подраздела</t>
  </si>
  <si>
    <t>Код целевой статьи</t>
  </si>
  <si>
    <t>Код вида расхода</t>
  </si>
  <si>
    <t>Бюджетная роспись (расходы)</t>
  </si>
  <si>
    <t>Кассовый расход</t>
  </si>
  <si>
    <t>Текущий год всего</t>
  </si>
  <si>
    <t>Итого</t>
  </si>
  <si>
    <t>6</t>
  </si>
  <si>
    <t>7</t>
  </si>
  <si>
    <t>8</t>
  </si>
  <si>
    <t>0104</t>
  </si>
  <si>
    <t>9900010020</t>
  </si>
  <si>
    <t>121</t>
  </si>
  <si>
    <t>00.211.01</t>
  </si>
  <si>
    <t>122</t>
  </si>
  <si>
    <t>00.000.00</t>
  </si>
  <si>
    <t>129</t>
  </si>
  <si>
    <t>9900010030</t>
  </si>
  <si>
    <t>00.211.03</t>
  </si>
  <si>
    <t>244</t>
  </si>
  <si>
    <t>00.221.00</t>
  </si>
  <si>
    <t>00.223.00</t>
  </si>
  <si>
    <t>00.225.00</t>
  </si>
  <si>
    <t>00.226.00</t>
  </si>
  <si>
    <t>00.310.00</t>
  </si>
  <si>
    <t>00.340.00</t>
  </si>
  <si>
    <t>247</t>
  </si>
  <si>
    <t>851</t>
  </si>
  <si>
    <t>852</t>
  </si>
  <si>
    <t>9900051180</t>
  </si>
  <si>
    <t>9900073150</t>
  </si>
  <si>
    <t>9900084010</t>
  </si>
  <si>
    <t>540</t>
  </si>
  <si>
    <t>00.П06.00</t>
  </si>
  <si>
    <t>0106</t>
  </si>
  <si>
    <t>9900084020</t>
  </si>
  <si>
    <t>00.П07.00</t>
  </si>
  <si>
    <t>9900084030</t>
  </si>
  <si>
    <t>00.П08.00</t>
  </si>
  <si>
    <t>0111</t>
  </si>
  <si>
    <t>9900090000</t>
  </si>
  <si>
    <t>870</t>
  </si>
  <si>
    <t>0113</t>
  </si>
  <si>
    <t>9900094000</t>
  </si>
  <si>
    <t>853</t>
  </si>
  <si>
    <t>0309</t>
  </si>
  <si>
    <t>9900094090</t>
  </si>
  <si>
    <t>0409</t>
  </si>
  <si>
    <t>9900084050</t>
  </si>
  <si>
    <t>0501</t>
  </si>
  <si>
    <t>9900094050</t>
  </si>
  <si>
    <t>9900094120</t>
  </si>
  <si>
    <t>0503</t>
  </si>
  <si>
    <t>9900094110</t>
  </si>
  <si>
    <t>9900094130</t>
  </si>
  <si>
    <t>9900094150</t>
  </si>
  <si>
    <t>9900094170</t>
  </si>
  <si>
    <t>9900094180</t>
  </si>
  <si>
    <t>1001</t>
  </si>
  <si>
    <t>9900094010</t>
  </si>
  <si>
    <t>312</t>
  </si>
  <si>
    <t>Код ведомства</t>
  </si>
  <si>
    <t>0100</t>
  </si>
  <si>
    <t>925</t>
  </si>
  <si>
    <t>0300</t>
  </si>
  <si>
    <t>0400</t>
  </si>
  <si>
    <t>0500</t>
  </si>
  <si>
    <t>1000</t>
  </si>
  <si>
    <t>Код</t>
  </si>
  <si>
    <t>Наименование</t>
  </si>
  <si>
    <t>План на 2023 год</t>
  </si>
  <si>
    <t xml:space="preserve">Исполнено </t>
  </si>
  <si>
    <t/>
  </si>
  <si>
    <t>Всего</t>
  </si>
  <si>
    <t>Изменение остатков средств на счетах по учету средств бюджета</t>
  </si>
  <si>
    <t>925 01 05 00 00 00 0000 000</t>
  </si>
  <si>
    <t>00011300000000000000</t>
  </si>
  <si>
    <t>ДОХОДЫ ОТ ОКАЗАНИЯ ПЛАТНЫХ УСЛУГ И КОМПЕНСАЦИИ ЗАТРАТ ГОСУДАРСТВА</t>
  </si>
  <si>
    <t>00011700000000000000</t>
  </si>
  <si>
    <t>ПРОЧИЕ НЕНАЛОГОВЫЕ ДОХОДЫ</t>
  </si>
  <si>
    <t>постановлением администрации ГП "Жешарт"</t>
  </si>
  <si>
    <t>00010300000000000000</t>
  </si>
  <si>
    <t>НАЛОГИ НА ТОВАРЫ (РАБОТЫ, УСЛУГИ), РЕАЛИЗУЕМЫЕ НА ТЕРРИТОРИИ РОССИЙСКОЙ ФЕДЕРАЦИИ</t>
  </si>
  <si>
    <t>00010302000010000110</t>
  </si>
  <si>
    <t>Акцизы по подакцизным товарам (продукции), производимым на территории Российской Федерации</t>
  </si>
  <si>
    <t>00010500000000000000</t>
  </si>
  <si>
    <t>НАЛОГИ НА СОВОКУПНЫЙ ДОХОД</t>
  </si>
  <si>
    <t>00010503000010000110</t>
  </si>
  <si>
    <t>Единый сельскохозяйственный налог</t>
  </si>
  <si>
    <t>00011105000000000120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</si>
  <si>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</si>
  <si>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00011301000000000130</t>
  </si>
  <si>
    <t>Доходы от оказания платных услуг (работ)</t>
  </si>
  <si>
    <t>00011406000000000430</t>
  </si>
  <si>
    <t>Доходы от продажи земельных участков, находящихся в государственной и муниципальной собственности</t>
  </si>
  <si>
    <t>7222000.23</t>
  </si>
  <si>
    <t>23-59000-00000-00300</t>
  </si>
  <si>
    <t>02.П01.17</t>
  </si>
  <si>
    <t>02.П03.00</t>
  </si>
  <si>
    <t>00020405000130000150</t>
  </si>
  <si>
    <t>Безвозмездные поступления от негосударственных организаций в бюджеты городских поселений</t>
  </si>
  <si>
    <t>00020705000130000150</t>
  </si>
  <si>
    <t>Прочие безвозмездные поступления в бюджеты городских поселений</t>
  </si>
  <si>
    <t>1. Исполнение бюджета МО ГП "Жешарт" по доходам</t>
  </si>
  <si>
    <t>2. Исполнение бюджета МО ГП "Жешарт" по расходам</t>
  </si>
  <si>
    <t>00.211.02</t>
  </si>
  <si>
    <t>9900059300</t>
  </si>
  <si>
    <t>0107</t>
  </si>
  <si>
    <t>9900010100</t>
  </si>
  <si>
    <t>880</t>
  </si>
  <si>
    <t>0408</t>
  </si>
  <si>
    <t>9900094209</t>
  </si>
  <si>
    <t>14011S2220</t>
  </si>
  <si>
    <t>00.000.17</t>
  </si>
  <si>
    <t>9900084060</t>
  </si>
  <si>
    <t>00.П10.00</t>
  </si>
  <si>
    <t>00.П10.01</t>
  </si>
  <si>
    <t>9900094100</t>
  </si>
  <si>
    <t>0502</t>
  </si>
  <si>
    <t>9900094080</t>
  </si>
  <si>
    <t>811</t>
  </si>
  <si>
    <t>23012S2300</t>
  </si>
  <si>
    <t>23013S2860</t>
  </si>
  <si>
    <t>230F255550</t>
  </si>
  <si>
    <t>9900094140</t>
  </si>
  <si>
    <t>0700</t>
  </si>
  <si>
    <t>0709</t>
  </si>
  <si>
    <t>9900084040</t>
  </si>
  <si>
    <t>1003</t>
  </si>
  <si>
    <t>321</t>
  </si>
  <si>
    <t>3. Исполнение бюджета МО ГП "Жешарт" по источникам финансирования дефицита бюджета</t>
  </si>
  <si>
    <t>от______№______</t>
  </si>
  <si>
    <t xml:space="preserve">Отчёт об исполнении бюджета муниципального образования городского поселения "Жешарт" за 6 месяцев 2023  года </t>
  </si>
  <si>
    <t>00011600000000000000</t>
  </si>
  <si>
    <t>ШТРАФЫ, САНКЦИИ, ВОЗМЕЩЕНИЕ УЩЕРБА</t>
  </si>
  <si>
    <t>00011610000000000140</t>
  </si>
  <si>
    <t>Платежи в целях возмещения причиненного ущерба (убытков)</t>
  </si>
  <si>
    <t>00011701000000000180</t>
  </si>
  <si>
    <t>Невыясненные поступления</t>
  </si>
  <si>
    <t>00011705000000000180</t>
  </si>
  <si>
    <t>Прочие неналоговые доходы</t>
  </si>
  <si>
    <t>7109000.23</t>
  </si>
  <si>
    <t>7293000.23</t>
  </si>
  <si>
    <t>831</t>
  </si>
  <si>
    <t>99000S2930</t>
  </si>
  <si>
    <t>2301671090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</si>
</sst>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?"/>
  </numFmts>
  <fonts count="27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lbertus MT"/>
      <family val="2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D9D9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0">
    <xf numFmtId="0" fontId="0" fillId="0" borderId="0"/>
    <xf numFmtId="0" fontId="1" fillId="0" borderId="1">
      <alignment horizontal="right" vertical="top" wrapText="1"/>
    </xf>
    <xf numFmtId="49" fontId="2" fillId="0" borderId="7">
      <alignment horizontal="center" vertical="center" wrapText="1"/>
    </xf>
    <xf numFmtId="49" fontId="3" fillId="2" borderId="9">
      <alignment horizontal="center" vertical="top" shrinkToFit="1"/>
    </xf>
    <xf numFmtId="0" fontId="3" fillId="2" borderId="10">
      <alignment horizontal="left" vertical="top" wrapText="1"/>
    </xf>
    <xf numFmtId="4" fontId="3" fillId="2" borderId="10">
      <alignment horizontal="right" vertical="top" shrinkToFit="1"/>
    </xf>
    <xf numFmtId="4" fontId="3" fillId="2" borderId="11">
      <alignment horizontal="right" vertical="top" shrinkToFit="1"/>
    </xf>
    <xf numFmtId="49" fontId="2" fillId="3" borderId="12">
      <alignment horizontal="center" vertical="top" shrinkToFit="1"/>
    </xf>
    <xf numFmtId="0" fontId="2" fillId="3" borderId="13">
      <alignment horizontal="left" vertical="top" wrapText="1"/>
    </xf>
    <xf numFmtId="4" fontId="2" fillId="3" borderId="13">
      <alignment horizontal="right" vertical="top" shrinkToFit="1"/>
    </xf>
    <xf numFmtId="4" fontId="2" fillId="3" borderId="14">
      <alignment horizontal="right" vertical="top" shrinkToFit="1"/>
    </xf>
    <xf numFmtId="49" fontId="2" fillId="4" borderId="15">
      <alignment horizontal="center" vertical="top" shrinkToFit="1"/>
    </xf>
    <xf numFmtId="0" fontId="2" fillId="4" borderId="16">
      <alignment horizontal="left" vertical="top" wrapText="1"/>
    </xf>
    <xf numFmtId="4" fontId="2" fillId="4" borderId="16">
      <alignment horizontal="right" vertical="top" shrinkToFit="1"/>
    </xf>
    <xf numFmtId="4" fontId="2" fillId="4" borderId="17">
      <alignment horizontal="right" vertical="top" shrinkToFit="1"/>
    </xf>
    <xf numFmtId="49" fontId="4" fillId="0" borderId="15">
      <alignment horizontal="center" vertical="top" shrinkToFit="1"/>
    </xf>
    <xf numFmtId="0" fontId="1" fillId="0" borderId="16">
      <alignment horizontal="left" vertical="top" wrapText="1"/>
    </xf>
    <xf numFmtId="4" fontId="1" fillId="0" borderId="16">
      <alignment horizontal="right" vertical="top" shrinkToFit="1"/>
    </xf>
    <xf numFmtId="4" fontId="5" fillId="0" borderId="17">
      <alignment horizontal="right" vertical="top" shrinkToFit="1"/>
    </xf>
    <xf numFmtId="4" fontId="3" fillId="5" borderId="22">
      <alignment horizontal="right" shrinkToFit="1"/>
    </xf>
    <xf numFmtId="4" fontId="3" fillId="5" borderId="23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0" fontId="6" fillId="0" borderId="1"/>
    <xf numFmtId="0" fontId="7" fillId="0" borderId="1">
      <alignment horizontal="center" vertical="top" wrapText="1"/>
    </xf>
    <xf numFmtId="0" fontId="8" fillId="0" borderId="1">
      <alignment horizontal="right" vertical="top" wrapText="1"/>
    </xf>
    <xf numFmtId="49" fontId="9" fillId="0" borderId="2">
      <alignment horizontal="center" vertical="center" wrapText="1"/>
    </xf>
    <xf numFmtId="49" fontId="9" fillId="0" borderId="3">
      <alignment horizontal="center" vertical="center" wrapText="1"/>
    </xf>
    <xf numFmtId="49" fontId="9" fillId="0" borderId="4">
      <alignment horizontal="center" vertical="center" wrapText="1"/>
    </xf>
    <xf numFmtId="49" fontId="9" fillId="0" borderId="6">
      <alignment horizontal="center" vertical="center" wrapText="1"/>
    </xf>
    <xf numFmtId="49" fontId="9" fillId="0" borderId="7">
      <alignment horizontal="center" vertical="center" wrapText="1"/>
    </xf>
    <xf numFmtId="49" fontId="9" fillId="0" borderId="8">
      <alignment horizontal="center" vertical="center" wrapText="1"/>
    </xf>
    <xf numFmtId="49" fontId="10" fillId="2" borderId="9">
      <alignment horizontal="center" vertical="top" shrinkToFit="1"/>
    </xf>
    <xf numFmtId="0" fontId="10" fillId="2" borderId="10">
      <alignment horizontal="left" vertical="top" wrapText="1"/>
    </xf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49" fontId="9" fillId="3" borderId="12">
      <alignment horizontal="center" vertical="top" shrinkToFit="1"/>
    </xf>
    <xf numFmtId="0" fontId="9" fillId="3" borderId="13">
      <alignment horizontal="left" vertical="top" wrapTex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49" fontId="9" fillId="4" borderId="15">
      <alignment horizontal="center" vertical="top" shrinkToFit="1"/>
    </xf>
    <xf numFmtId="0" fontId="9" fillId="4" borderId="16">
      <alignment horizontal="left" vertical="top" wrapTex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0" fontId="8" fillId="0" borderId="16">
      <alignment horizontal="left" vertical="top" wrapTex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49" fontId="4" fillId="0" borderId="15">
      <alignment horizontal="center" vertical="top" shrinkToFit="1"/>
    </xf>
    <xf numFmtId="0" fontId="8" fillId="0" borderId="16">
      <alignment horizontal="left" vertical="top" wrapText="1"/>
    </xf>
    <xf numFmtId="49" fontId="4" fillId="0" borderId="15">
      <alignment horizontal="center" vertical="top" shrinkToFit="1"/>
    </xf>
    <xf numFmtId="0" fontId="8" fillId="0" borderId="16">
      <alignment horizontal="left" vertical="top" wrapText="1"/>
    </xf>
    <xf numFmtId="49" fontId="4" fillId="0" borderId="15">
      <alignment horizontal="center" vertical="top" shrinkToFit="1"/>
    </xf>
    <xf numFmtId="0" fontId="8" fillId="0" borderId="16">
      <alignment horizontal="left" vertical="top" wrapText="1"/>
    </xf>
    <xf numFmtId="0" fontId="10" fillId="5" borderId="21"/>
    <xf numFmtId="0" fontId="10" fillId="5" borderId="22"/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6" fillId="0" borderId="1"/>
    <xf numFmtId="0" fontId="6" fillId="0" borderId="1"/>
    <xf numFmtId="0" fontId="6" fillId="0" borderId="1"/>
    <xf numFmtId="0" fontId="8" fillId="0" borderId="1"/>
    <xf numFmtId="0" fontId="8" fillId="0" borderId="1"/>
    <xf numFmtId="4" fontId="10" fillId="5" borderId="22">
      <alignment horizontal="right" shrinkToFit="1"/>
    </xf>
    <xf numFmtId="4" fontId="10" fillId="5" borderId="23">
      <alignment horizontal="right" shrinkToFit="1"/>
    </xf>
    <xf numFmtId="4" fontId="10" fillId="2" borderId="10">
      <alignment horizontal="right" vertical="top" wrapText="1" shrinkToFit="1"/>
    </xf>
    <xf numFmtId="4" fontId="10" fillId="2" borderId="11">
      <alignment horizontal="right" vertical="top" shrinkToFit="1"/>
    </xf>
    <xf numFmtId="4" fontId="9" fillId="3" borderId="13">
      <alignment horizontal="right" vertical="top" shrinkToFit="1"/>
    </xf>
    <xf numFmtId="4" fontId="9" fillId="3" borderId="14">
      <alignment horizontal="right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6" fillId="0" borderId="1"/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0" fontId="6" fillId="0" borderId="1"/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6" fillId="0" borderId="1"/>
    <xf numFmtId="0" fontId="6" fillId="0" borderId="1"/>
    <xf numFmtId="0" fontId="6" fillId="0" borderId="1"/>
    <xf numFmtId="4" fontId="8" fillId="0" borderId="17">
      <alignment horizontal="right" vertical="top" shrinkToFit="1"/>
    </xf>
    <xf numFmtId="0" fontId="6" fillId="0" borderId="1"/>
    <xf numFmtId="0" fontId="7" fillId="0" borderId="1">
      <alignment horizontal="center" vertical="top" wrapText="1"/>
    </xf>
    <xf numFmtId="0" fontId="8" fillId="0" borderId="1">
      <alignment horizontal="right" vertical="top" wrapText="1"/>
    </xf>
    <xf numFmtId="49" fontId="9" fillId="0" borderId="5">
      <alignment horizontal="center" vertical="center" wrapText="1"/>
    </xf>
    <xf numFmtId="49" fontId="9" fillId="0" borderId="24">
      <alignment horizontal="center" vertical="center" wrapText="1"/>
    </xf>
    <xf numFmtId="49" fontId="10" fillId="2" borderId="9">
      <alignment horizontal="center" vertical="top" shrinkToFit="1"/>
    </xf>
    <xf numFmtId="0" fontId="10" fillId="2" borderId="10">
      <alignment horizontal="left" vertical="top" wrapText="1"/>
    </xf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49" fontId="9" fillId="3" borderId="12">
      <alignment horizontal="center" vertical="top" shrinkToFit="1"/>
    </xf>
    <xf numFmtId="0" fontId="9" fillId="3" borderId="13">
      <alignment horizontal="left" vertical="top" wrapTex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49" fontId="9" fillId="4" borderId="15">
      <alignment horizontal="center" vertical="top" shrinkToFit="1"/>
    </xf>
    <xf numFmtId="0" fontId="9" fillId="4" borderId="16">
      <alignment horizontal="left" vertical="top" wrapTex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0" fontId="8" fillId="0" borderId="16">
      <alignment horizontal="left" vertical="top" wrapTex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8" fillId="0" borderId="1"/>
    <xf numFmtId="0" fontId="8" fillId="0" borderId="1"/>
    <xf numFmtId="4" fontId="10" fillId="5" borderId="22">
      <alignment horizontal="right" shrinkToFit="1"/>
    </xf>
    <xf numFmtId="4" fontId="10" fillId="5" borderId="23">
      <alignment horizontal="right" shrinkToFit="1"/>
    </xf>
    <xf numFmtId="4" fontId="10" fillId="2" borderId="10">
      <alignment horizontal="right" vertical="top" wrapText="1" shrinkToFit="1"/>
    </xf>
    <xf numFmtId="4" fontId="10" fillId="2" borderId="11">
      <alignment horizontal="right" vertical="top" shrinkToFit="1"/>
    </xf>
    <xf numFmtId="4" fontId="9" fillId="3" borderId="13">
      <alignment horizontal="right" vertical="top" shrinkToFit="1"/>
    </xf>
    <xf numFmtId="4" fontId="9" fillId="3" borderId="14">
      <alignment horizontal="right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8" fillId="0" borderId="1">
      <alignment horizontal="right" vertical="top" wrapText="1"/>
    </xf>
    <xf numFmtId="49" fontId="10" fillId="2" borderId="9">
      <alignment horizontal="center" vertical="top" shrinkToFit="1"/>
    </xf>
    <xf numFmtId="0" fontId="10" fillId="2" borderId="10">
      <alignment horizontal="left" vertical="top" wrapText="1"/>
    </xf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49" fontId="9" fillId="3" borderId="12">
      <alignment horizontal="center" vertical="top" shrinkToFit="1"/>
    </xf>
    <xf numFmtId="0" fontId="9" fillId="3" borderId="13">
      <alignment horizontal="left" vertical="top" wrapText="1"/>
    </xf>
    <xf numFmtId="164" fontId="9" fillId="3" borderId="13">
      <alignment horizontal="right" vertical="top" shrinkToFit="1"/>
    </xf>
    <xf numFmtId="164" fontId="9" fillId="3" borderId="14">
      <alignment horizontal="right" vertical="top" shrinkToFit="1"/>
    </xf>
    <xf numFmtId="49" fontId="9" fillId="4" borderId="15">
      <alignment horizontal="center" vertical="top" shrinkToFit="1"/>
    </xf>
    <xf numFmtId="0" fontId="9" fillId="4" borderId="16">
      <alignment horizontal="left" vertical="top" wrapText="1"/>
    </xf>
    <xf numFmtId="164" fontId="9" fillId="4" borderId="16">
      <alignment horizontal="right" vertical="top" shrinkToFit="1"/>
    </xf>
    <xf numFmtId="164" fontId="9" fillId="4" borderId="17">
      <alignment horizontal="right" vertical="top" shrinkToFit="1"/>
    </xf>
    <xf numFmtId="0" fontId="8" fillId="0" borderId="16">
      <alignment horizontal="left" vertical="top" wrapText="1"/>
    </xf>
    <xf numFmtId="164" fontId="8" fillId="0" borderId="16">
      <alignment horizontal="right" vertical="top" shrinkToFit="1"/>
    </xf>
    <xf numFmtId="164" fontId="8" fillId="0" borderId="17">
      <alignment horizontal="right" vertical="top" shrinkToFit="1"/>
    </xf>
    <xf numFmtId="164" fontId="10" fillId="5" borderId="22">
      <alignment horizontal="right" shrinkToFit="1"/>
    </xf>
    <xf numFmtId="164" fontId="10" fillId="5" borderId="23">
      <alignment horizontal="right" shrinkToFit="1"/>
    </xf>
    <xf numFmtId="0" fontId="8" fillId="0" borderId="1"/>
    <xf numFmtId="0" fontId="8" fillId="0" borderId="1"/>
    <xf numFmtId="4" fontId="10" fillId="5" borderId="22">
      <alignment horizontal="right" shrinkToFit="1"/>
    </xf>
    <xf numFmtId="4" fontId="10" fillId="5" borderId="23">
      <alignment horizontal="right" shrinkToFit="1"/>
    </xf>
    <xf numFmtId="4" fontId="10" fillId="2" borderId="10">
      <alignment horizontal="right" vertical="top" wrapText="1" shrinkToFit="1"/>
    </xf>
    <xf numFmtId="4" fontId="10" fillId="2" borderId="11">
      <alignment horizontal="right" vertical="top" shrinkToFit="1"/>
    </xf>
    <xf numFmtId="4" fontId="9" fillId="3" borderId="13">
      <alignment horizontal="right" vertical="top" shrinkToFit="1"/>
    </xf>
    <xf numFmtId="4" fontId="9" fillId="3" borderId="14">
      <alignment horizontal="right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6" fillId="0" borderId="1"/>
    <xf numFmtId="164" fontId="10" fillId="2" borderId="10">
      <alignment horizontal="right" vertical="top" wrapText="1" shrinkToFit="1"/>
    </xf>
    <xf numFmtId="164" fontId="10" fillId="2" borderId="11">
      <alignment horizontal="right" vertical="top" shrinkToFit="1"/>
    </xf>
    <xf numFmtId="0" fontId="8" fillId="0" borderId="18"/>
    <xf numFmtId="0" fontId="8" fillId="0" borderId="19"/>
    <xf numFmtId="0" fontId="8" fillId="0" borderId="20"/>
    <xf numFmtId="0" fontId="6" fillId="0" borderId="1"/>
    <xf numFmtId="0" fontId="6" fillId="0" borderId="1"/>
    <xf numFmtId="0" fontId="8" fillId="0" borderId="1">
      <alignment horizontal="right" vertical="top" wrapText="1"/>
    </xf>
    <xf numFmtId="0" fontId="6" fillId="0" borderId="1"/>
    <xf numFmtId="0" fontId="9" fillId="4" borderId="15">
      <alignment horizontal="left" vertical="top" wrapText="1"/>
    </xf>
    <xf numFmtId="49" fontId="9" fillId="4" borderId="16">
      <alignment horizontal="center" vertical="top" shrinkToFit="1"/>
    </xf>
    <xf numFmtId="4" fontId="9" fillId="4" borderId="16">
      <alignment horizontal="right" vertical="top" shrinkToFit="1"/>
    </xf>
    <xf numFmtId="0" fontId="9" fillId="4" borderId="17">
      <alignment vertical="top" shrinkToFit="1"/>
    </xf>
    <xf numFmtId="0" fontId="4" fillId="0" borderId="15">
      <alignment horizontal="left" vertical="top" wrapText="1"/>
    </xf>
    <xf numFmtId="49" fontId="8" fillId="0" borderId="16">
      <alignment horizontal="center" vertical="top" shrinkToFit="1"/>
    </xf>
    <xf numFmtId="4" fontId="8" fillId="0" borderId="16">
      <alignment horizontal="right" vertical="top" shrinkToFit="1"/>
    </xf>
    <xf numFmtId="0" fontId="8" fillId="0" borderId="17">
      <alignment vertical="top" shrinkToFit="1"/>
    </xf>
    <xf numFmtId="4" fontId="10" fillId="5" borderId="22">
      <alignment horizontal="right" shrinkToFit="1"/>
    </xf>
    <xf numFmtId="0" fontId="9" fillId="4" borderId="17">
      <alignment vertical="top" shrinkToFit="1"/>
    </xf>
    <xf numFmtId="0" fontId="8" fillId="0" borderId="1">
      <alignment horizontal="right" vertical="top" wrapText="1"/>
    </xf>
    <xf numFmtId="0" fontId="8" fillId="0" borderId="17">
      <alignment vertical="top" shrinkToFit="1"/>
    </xf>
    <xf numFmtId="4" fontId="10" fillId="5" borderId="22">
      <alignment horizontal="right" shrinkToFit="1"/>
    </xf>
    <xf numFmtId="0" fontId="6" fillId="0" borderId="1"/>
    <xf numFmtId="0" fontId="9" fillId="4" borderId="15">
      <alignment horizontal="left" vertical="top" wrapText="1"/>
    </xf>
    <xf numFmtId="49" fontId="9" fillId="4" borderId="16">
      <alignment horizontal="center" vertical="top" shrinkToFit="1"/>
    </xf>
    <xf numFmtId="4" fontId="9" fillId="4" borderId="16">
      <alignment horizontal="right" vertical="top" shrinkToFit="1"/>
    </xf>
    <xf numFmtId="4" fontId="9" fillId="4" borderId="17">
      <alignment horizontal="right" vertical="top" shrinkToFit="1"/>
    </xf>
    <xf numFmtId="49" fontId="8" fillId="0" borderId="16">
      <alignment horizontal="center" vertical="top" shrinkToFit="1"/>
    </xf>
    <xf numFmtId="4" fontId="8" fillId="0" borderId="16">
      <alignment horizontal="right" vertical="top" shrinkToFit="1"/>
    </xf>
    <xf numFmtId="4" fontId="8" fillId="0" borderId="17">
      <alignment horizontal="right" vertical="top" shrinkToFit="1"/>
    </xf>
    <xf numFmtId="0" fontId="8" fillId="0" borderId="17">
      <alignment vertical="top" shrinkToFit="1"/>
    </xf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  <xf numFmtId="0" fontId="6" fillId="0" borderId="1"/>
  </cellStyleXfs>
  <cellXfs count="99">
    <xf numFmtId="0" fontId="0" fillId="0" borderId="0" xfId="0"/>
    <xf numFmtId="0" fontId="0" fillId="0" borderId="0" xfId="0" applyProtection="1">
      <protection locked="0"/>
    </xf>
    <xf numFmtId="49" fontId="16" fillId="6" borderId="25" xfId="31" applyNumberFormat="1" applyFont="1" applyFill="1" applyBorder="1" applyProtection="1">
      <alignment horizontal="center" vertical="center" wrapText="1"/>
    </xf>
    <xf numFmtId="49" fontId="23" fillId="6" borderId="25" xfId="34" applyNumberFormat="1" applyFont="1" applyFill="1" applyBorder="1" applyProtection="1">
      <alignment horizontal="center" vertical="center" wrapText="1"/>
    </xf>
    <xf numFmtId="4" fontId="23" fillId="6" borderId="25" xfId="6" applyNumberFormat="1" applyFont="1" applyFill="1" applyBorder="1" applyProtection="1">
      <alignment horizontal="right" vertical="top" shrinkToFit="1"/>
    </xf>
    <xf numFmtId="49" fontId="16" fillId="6" borderId="25" xfId="34" applyNumberFormat="1" applyFont="1" applyFill="1" applyBorder="1" applyProtection="1">
      <alignment horizontal="center" vertical="center" wrapText="1"/>
    </xf>
    <xf numFmtId="49" fontId="23" fillId="6" borderId="25" xfId="32" applyNumberFormat="1" applyFont="1" applyFill="1" applyBorder="1" applyProtection="1">
      <alignment horizontal="center" vertical="center" wrapText="1"/>
    </xf>
    <xf numFmtId="49" fontId="23" fillId="6" borderId="25" xfId="3" applyNumberFormat="1" applyFont="1" applyFill="1" applyBorder="1" applyProtection="1">
      <alignment horizontal="center" vertical="top" shrinkToFit="1"/>
    </xf>
    <xf numFmtId="49" fontId="23" fillId="6" borderId="25" xfId="31" applyNumberFormat="1" applyFont="1" applyFill="1" applyBorder="1" applyProtection="1">
      <alignment horizontal="center" vertical="center" wrapText="1"/>
    </xf>
    <xf numFmtId="49" fontId="23" fillId="6" borderId="25" xfId="33" applyNumberFormat="1" applyFont="1" applyFill="1" applyBorder="1" applyProtection="1">
      <alignment horizontal="center" vertical="center" wrapText="1"/>
    </xf>
    <xf numFmtId="0" fontId="0" fillId="6" borderId="0" xfId="0" applyFill="1" applyProtection="1">
      <protection locked="0"/>
    </xf>
    <xf numFmtId="165" fontId="13" fillId="6" borderId="25" xfId="0" applyNumberFormat="1" applyFont="1" applyFill="1" applyBorder="1" applyProtection="1">
      <protection locked="0"/>
    </xf>
    <xf numFmtId="165" fontId="13" fillId="6" borderId="25" xfId="0" applyNumberFormat="1" applyFont="1" applyFill="1" applyBorder="1" applyAlignment="1" applyProtection="1">
      <alignment vertical="top"/>
      <protection locked="0"/>
    </xf>
    <xf numFmtId="0" fontId="25" fillId="6" borderId="25" xfId="164" applyNumberFormat="1" applyFont="1" applyFill="1" applyBorder="1" applyProtection="1"/>
    <xf numFmtId="49" fontId="23" fillId="6" borderId="25" xfId="29" applyNumberFormat="1" applyFont="1" applyFill="1" applyBorder="1" applyProtection="1">
      <alignment horizontal="center" vertical="center" wrapText="1"/>
    </xf>
    <xf numFmtId="0" fontId="23" fillId="6" borderId="25" xfId="56" applyNumberFormat="1" applyFont="1" applyFill="1" applyBorder="1" applyProtection="1"/>
    <xf numFmtId="0" fontId="23" fillId="6" borderId="25" xfId="57" applyNumberFormat="1" applyFont="1" applyFill="1" applyBorder="1" applyProtection="1"/>
    <xf numFmtId="0" fontId="25" fillId="6" borderId="1" xfId="131" applyNumberFormat="1" applyFont="1" applyFill="1" applyAlignment="1" applyProtection="1">
      <alignment vertical="top" wrapText="1"/>
    </xf>
    <xf numFmtId="0" fontId="25" fillId="6" borderId="1" xfId="131" applyFont="1" applyFill="1" applyAlignment="1">
      <alignment vertical="top" wrapText="1"/>
    </xf>
    <xf numFmtId="0" fontId="13" fillId="6" borderId="0" xfId="0" applyFont="1" applyFill="1" applyAlignment="1" applyProtection="1">
      <alignment horizontal="right"/>
      <protection locked="0"/>
    </xf>
    <xf numFmtId="49" fontId="23" fillId="6" borderId="25" xfId="30" applyNumberFormat="1" applyFont="1" applyFill="1" applyBorder="1" applyProtection="1">
      <alignment horizontal="center" vertical="center" wrapText="1"/>
    </xf>
    <xf numFmtId="49" fontId="23" fillId="6" borderId="25" xfId="100" applyNumberFormat="1" applyFont="1" applyFill="1" applyBorder="1" applyProtection="1">
      <alignment horizontal="center" vertical="center" wrapText="1"/>
    </xf>
    <xf numFmtId="49" fontId="23" fillId="6" borderId="25" xfId="101" applyNumberFormat="1" applyFont="1" applyFill="1" applyBorder="1" applyProtection="1">
      <alignment horizontal="center" vertical="center" wrapText="1"/>
    </xf>
    <xf numFmtId="49" fontId="23" fillId="6" borderId="25" xfId="186" applyNumberFormat="1" applyFont="1" applyFill="1" applyBorder="1" applyProtection="1">
      <alignment horizontal="center" vertical="top" shrinkToFit="1"/>
    </xf>
    <xf numFmtId="4" fontId="23" fillId="6" borderId="25" xfId="187" applyNumberFormat="1" applyFont="1" applyFill="1" applyBorder="1" applyProtection="1">
      <alignment horizontal="right" vertical="top" shrinkToFit="1"/>
    </xf>
    <xf numFmtId="4" fontId="23" fillId="6" borderId="25" xfId="188" applyNumberFormat="1" applyFont="1" applyFill="1" applyBorder="1" applyProtection="1">
      <alignment horizontal="right" vertical="top" shrinkToFit="1"/>
    </xf>
    <xf numFmtId="49" fontId="25" fillId="6" borderId="25" xfId="189" applyNumberFormat="1" applyFont="1" applyFill="1" applyBorder="1" applyProtection="1">
      <alignment horizontal="center" vertical="top" shrinkToFit="1"/>
    </xf>
    <xf numFmtId="4" fontId="25" fillId="6" borderId="25" xfId="190" applyNumberFormat="1" applyFont="1" applyFill="1" applyBorder="1" applyProtection="1">
      <alignment horizontal="right" vertical="top" shrinkToFit="1"/>
    </xf>
    <xf numFmtId="4" fontId="25" fillId="6" borderId="25" xfId="191" applyNumberFormat="1" applyFont="1" applyFill="1" applyBorder="1" applyProtection="1">
      <alignment horizontal="right" vertical="top" shrinkToFit="1"/>
    </xf>
    <xf numFmtId="0" fontId="25" fillId="6" borderId="25" xfId="165" applyNumberFormat="1" applyFont="1" applyFill="1" applyBorder="1" applyProtection="1"/>
    <xf numFmtId="0" fontId="25" fillId="6" borderId="25" xfId="166" applyNumberFormat="1" applyFont="1" applyFill="1" applyBorder="1" applyProtection="1"/>
    <xf numFmtId="4" fontId="23" fillId="6" borderId="25" xfId="151" applyNumberFormat="1" applyFont="1" applyFill="1" applyBorder="1" applyProtection="1">
      <alignment horizontal="right" shrinkToFit="1"/>
    </xf>
    <xf numFmtId="4" fontId="23" fillId="6" borderId="25" xfId="152" applyNumberFormat="1" applyFont="1" applyFill="1" applyBorder="1" applyProtection="1">
      <alignment horizontal="right" shrinkToFit="1"/>
    </xf>
    <xf numFmtId="4" fontId="26" fillId="6" borderId="25" xfId="199" applyNumberFormat="1" applyFont="1" applyFill="1" applyBorder="1" applyAlignment="1">
      <alignment horizontal="right"/>
    </xf>
    <xf numFmtId="4" fontId="26" fillId="0" borderId="25" xfId="199" applyNumberFormat="1" applyFont="1" applyBorder="1" applyAlignment="1">
      <alignment horizontal="right"/>
    </xf>
    <xf numFmtId="4" fontId="21" fillId="0" borderId="25" xfId="199" applyNumberFormat="1" applyFont="1" applyBorder="1" applyAlignment="1">
      <alignment horizontal="right"/>
    </xf>
    <xf numFmtId="49" fontId="26" fillId="0" borderId="25" xfId="199" applyNumberFormat="1" applyFont="1" applyBorder="1" applyAlignment="1">
      <alignment horizontal="center" vertical="center"/>
    </xf>
    <xf numFmtId="166" fontId="26" fillId="0" borderId="25" xfId="199" applyNumberFormat="1" applyFont="1" applyBorder="1" applyAlignment="1">
      <alignment horizontal="justify" vertical="center" wrapText="1"/>
    </xf>
    <xf numFmtId="49" fontId="21" fillId="0" borderId="25" xfId="199" applyNumberFormat="1" applyFont="1" applyBorder="1" applyAlignment="1">
      <alignment horizontal="center" vertical="center"/>
    </xf>
    <xf numFmtId="166" fontId="21" fillId="0" borderId="25" xfId="199" applyNumberFormat="1" applyFont="1" applyBorder="1" applyAlignment="1">
      <alignment horizontal="justify" vertical="center" wrapText="1"/>
    </xf>
    <xf numFmtId="0" fontId="19" fillId="0" borderId="1" xfId="199" applyFont="1" applyAlignment="1">
      <alignment vertical="top" wrapText="1"/>
    </xf>
    <xf numFmtId="0" fontId="11" fillId="0" borderId="1" xfId="199" applyFont="1" applyAlignment="1"/>
    <xf numFmtId="0" fontId="19" fillId="0" borderId="1" xfId="199" applyFont="1" applyAlignment="1"/>
    <xf numFmtId="164" fontId="22" fillId="0" borderId="25" xfId="199" applyNumberFormat="1" applyFont="1" applyBorder="1" applyAlignment="1">
      <alignment horizontal="right"/>
    </xf>
    <xf numFmtId="0" fontId="11" fillId="0" borderId="1" xfId="199" applyFont="1" applyAlignment="1">
      <alignment horizontal="right"/>
    </xf>
    <xf numFmtId="0" fontId="6" fillId="6" borderId="1" xfId="26" applyFill="1"/>
    <xf numFmtId="0" fontId="11" fillId="6" borderId="1" xfId="26" applyFont="1" applyFill="1" applyBorder="1" applyAlignment="1">
      <alignment wrapText="1"/>
    </xf>
    <xf numFmtId="0" fontId="12" fillId="6" borderId="1" xfId="26" applyFont="1" applyFill="1" applyAlignment="1">
      <alignment horizontal="center"/>
    </xf>
    <xf numFmtId="0" fontId="13" fillId="6" borderId="1" xfId="26" applyFont="1" applyFill="1" applyAlignment="1" applyProtection="1">
      <alignment horizontal="right" wrapText="1"/>
      <protection locked="0"/>
    </xf>
    <xf numFmtId="0" fontId="13" fillId="6" borderId="1" xfId="26" applyFont="1" applyFill="1" applyAlignment="1">
      <alignment horizontal="right" wrapText="1"/>
    </xf>
    <xf numFmtId="0" fontId="14" fillId="6" borderId="1" xfId="26" applyFont="1" applyFill="1" applyAlignment="1">
      <alignment horizontal="center" wrapText="1"/>
    </xf>
    <xf numFmtId="49" fontId="23" fillId="6" borderId="25" xfId="132" applyNumberFormat="1" applyFont="1" applyFill="1" applyBorder="1" applyProtection="1">
      <alignment horizontal="center" vertical="top" shrinkToFit="1"/>
    </xf>
    <xf numFmtId="0" fontId="23" fillId="6" borderId="25" xfId="133" applyNumberFormat="1" applyFont="1" applyFill="1" applyBorder="1" applyProtection="1">
      <alignment horizontal="left" vertical="top" wrapText="1"/>
    </xf>
    <xf numFmtId="49" fontId="23" fillId="6" borderId="25" xfId="5" applyNumberFormat="1" applyFont="1" applyFill="1" applyBorder="1" applyAlignment="1" applyProtection="1">
      <alignment horizontal="center" vertical="top" shrinkToFit="1"/>
    </xf>
    <xf numFmtId="4" fontId="23" fillId="6" borderId="25" xfId="7" applyNumberFormat="1" applyFont="1" applyFill="1" applyBorder="1" applyAlignment="1" applyProtection="1">
      <alignment horizontal="right" vertical="top" shrinkToFit="1"/>
    </xf>
    <xf numFmtId="49" fontId="23" fillId="6" borderId="25" xfId="8" applyNumberFormat="1" applyFont="1" applyFill="1" applyBorder="1" applyAlignment="1" applyProtection="1">
      <alignment horizontal="center" vertical="top" shrinkToFit="1"/>
    </xf>
    <xf numFmtId="0" fontId="23" fillId="6" borderId="25" xfId="9" applyNumberFormat="1" applyFont="1" applyFill="1" applyBorder="1" applyAlignment="1" applyProtection="1">
      <alignment horizontal="left" vertical="top" wrapText="1"/>
    </xf>
    <xf numFmtId="49" fontId="23" fillId="6" borderId="25" xfId="10" applyNumberFormat="1" applyFont="1" applyFill="1" applyBorder="1" applyAlignment="1" applyProtection="1">
      <alignment horizontal="center" vertical="top" shrinkToFit="1"/>
    </xf>
    <xf numFmtId="4" fontId="23" fillId="6" borderId="25" xfId="11" applyNumberFormat="1" applyFont="1" applyFill="1" applyBorder="1" applyAlignment="1" applyProtection="1">
      <alignment horizontal="right" vertical="top" shrinkToFit="1"/>
    </xf>
    <xf numFmtId="4" fontId="23" fillId="6" borderId="25" xfId="12" applyNumberFormat="1" applyFont="1" applyFill="1" applyBorder="1" applyAlignment="1" applyProtection="1">
      <alignment horizontal="right" vertical="top" shrinkToFit="1"/>
    </xf>
    <xf numFmtId="49" fontId="23" fillId="6" borderId="25" xfId="13" applyNumberFormat="1" applyFont="1" applyFill="1" applyBorder="1" applyAlignment="1" applyProtection="1">
      <alignment horizontal="center" vertical="top" shrinkToFit="1"/>
    </xf>
    <xf numFmtId="0" fontId="23" fillId="6" borderId="25" xfId="14" applyNumberFormat="1" applyFont="1" applyFill="1" applyBorder="1" applyAlignment="1" applyProtection="1">
      <alignment horizontal="left" vertical="top" wrapText="1"/>
    </xf>
    <xf numFmtId="49" fontId="25" fillId="6" borderId="25" xfId="15" applyNumberFormat="1" applyFont="1" applyFill="1" applyBorder="1" applyProtection="1">
      <alignment horizontal="center" vertical="top" shrinkToFit="1"/>
    </xf>
    <xf numFmtId="4" fontId="25" fillId="6" borderId="25" xfId="16" applyNumberFormat="1" applyFont="1" applyFill="1" applyBorder="1" applyAlignment="1" applyProtection="1">
      <alignment horizontal="right" vertical="top" shrinkToFit="1"/>
    </xf>
    <xf numFmtId="4" fontId="25" fillId="6" borderId="25" xfId="17" applyNumberFormat="1" applyFont="1" applyFill="1" applyBorder="1" applyProtection="1">
      <alignment horizontal="right" vertical="top" shrinkToFit="1"/>
    </xf>
    <xf numFmtId="49" fontId="25" fillId="6" borderId="25" xfId="18" applyNumberFormat="1" applyFont="1" applyFill="1" applyBorder="1" applyAlignment="1" applyProtection="1">
      <alignment horizontal="center" vertical="top" shrinkToFit="1"/>
    </xf>
    <xf numFmtId="0" fontId="25" fillId="6" borderId="25" xfId="50" applyNumberFormat="1" applyFont="1" applyFill="1" applyBorder="1" applyAlignment="1" applyProtection="1">
      <alignment horizontal="left" vertical="top" wrapText="1"/>
    </xf>
    <xf numFmtId="49" fontId="25" fillId="6" borderId="25" xfId="51" applyNumberFormat="1" applyFont="1" applyFill="1" applyBorder="1" applyAlignment="1" applyProtection="1">
      <alignment horizontal="center" vertical="top" shrinkToFit="1"/>
    </xf>
    <xf numFmtId="4" fontId="25" fillId="6" borderId="25" xfId="75" applyNumberFormat="1" applyFont="1" applyFill="1" applyBorder="1" applyProtection="1">
      <alignment horizontal="right" vertical="top" shrinkToFit="1"/>
    </xf>
    <xf numFmtId="4" fontId="25" fillId="6" borderId="25" xfId="76" applyNumberFormat="1" applyFont="1" applyFill="1" applyBorder="1" applyProtection="1">
      <alignment horizontal="right" vertical="top" shrinkToFit="1"/>
    </xf>
    <xf numFmtId="49" fontId="25" fillId="6" borderId="25" xfId="13" applyNumberFormat="1" applyFont="1" applyFill="1" applyBorder="1" applyAlignment="1" applyProtection="1">
      <alignment horizontal="center" vertical="top" shrinkToFit="1"/>
    </xf>
    <xf numFmtId="0" fontId="25" fillId="6" borderId="25" xfId="14" applyNumberFormat="1" applyFont="1" applyFill="1" applyBorder="1" applyAlignment="1" applyProtection="1">
      <alignment horizontal="left" vertical="top" wrapText="1"/>
    </xf>
    <xf numFmtId="49" fontId="25" fillId="6" borderId="25" xfId="7" applyNumberFormat="1" applyFont="1" applyFill="1" applyBorder="1" applyProtection="1">
      <alignment horizontal="center" vertical="top" shrinkToFit="1"/>
    </xf>
    <xf numFmtId="0" fontId="0" fillId="6" borderId="0" xfId="0" applyFont="1" applyFill="1" applyProtection="1">
      <protection locked="0"/>
    </xf>
    <xf numFmtId="49" fontId="25" fillId="0" borderId="25" xfId="18" applyNumberFormat="1" applyFont="1" applyBorder="1" applyAlignment="1" applyProtection="1">
      <alignment horizontal="center" vertical="top" shrinkToFit="1"/>
    </xf>
    <xf numFmtId="0" fontId="25" fillId="0" borderId="25" xfId="50" applyNumberFormat="1" applyFont="1" applyBorder="1" applyAlignment="1" applyProtection="1">
      <alignment horizontal="left" vertical="top" wrapText="1"/>
    </xf>
    <xf numFmtId="49" fontId="25" fillId="0" borderId="25" xfId="51" applyNumberFormat="1" applyFont="1" applyBorder="1" applyAlignment="1" applyProtection="1">
      <alignment horizontal="center" vertical="top" shrinkToFit="1"/>
    </xf>
    <xf numFmtId="4" fontId="25" fillId="0" borderId="25" xfId="75" applyNumberFormat="1" applyFont="1" applyBorder="1" applyProtection="1">
      <alignment horizontal="right" vertical="top" shrinkToFit="1"/>
    </xf>
    <xf numFmtId="4" fontId="25" fillId="0" borderId="25" xfId="76" applyNumberFormat="1" applyFont="1" applyBorder="1" applyProtection="1">
      <alignment horizontal="right" vertical="top" shrinkToFit="1"/>
    </xf>
    <xf numFmtId="49" fontId="23" fillId="6" borderId="25" xfId="15" applyNumberFormat="1" applyFont="1" applyFill="1" applyBorder="1" applyProtection="1">
      <alignment horizontal="center" vertical="top" shrinkToFit="1"/>
    </xf>
    <xf numFmtId="4" fontId="23" fillId="6" borderId="25" xfId="16" applyNumberFormat="1" applyFont="1" applyFill="1" applyBorder="1" applyAlignment="1" applyProtection="1">
      <alignment horizontal="right" vertical="top" shrinkToFit="1"/>
    </xf>
    <xf numFmtId="4" fontId="23" fillId="6" borderId="25" xfId="17" applyNumberFormat="1" applyFont="1" applyFill="1" applyBorder="1" applyProtection="1">
      <alignment horizontal="right" vertical="top" shrinkToFit="1"/>
    </xf>
    <xf numFmtId="0" fontId="17" fillId="6" borderId="1" xfId="27" applyNumberFormat="1" applyFont="1" applyFill="1" applyAlignment="1" applyProtection="1">
      <alignment horizontal="center" vertical="top" wrapText="1"/>
    </xf>
    <xf numFmtId="0" fontId="24" fillId="6" borderId="1" xfId="28" applyNumberFormat="1" applyFont="1" applyFill="1" applyBorder="1" applyAlignment="1" applyProtection="1">
      <alignment horizontal="right" vertical="top" wrapText="1"/>
    </xf>
    <xf numFmtId="0" fontId="13" fillId="6" borderId="1" xfId="26" applyFont="1" applyFill="1" applyAlignment="1" applyProtection="1">
      <alignment horizontal="right" wrapText="1"/>
      <protection locked="0"/>
    </xf>
    <xf numFmtId="0" fontId="13" fillId="6" borderId="1" xfId="26" applyFont="1" applyFill="1" applyAlignment="1">
      <alignment horizontal="right" wrapText="1"/>
    </xf>
    <xf numFmtId="0" fontId="11" fillId="6" borderId="1" xfId="26" applyFont="1" applyFill="1" applyBorder="1" applyAlignment="1">
      <alignment horizontal="right" wrapText="1"/>
    </xf>
    <xf numFmtId="0" fontId="11" fillId="6" borderId="1" xfId="26" applyFont="1" applyFill="1" applyBorder="1" applyAlignment="1">
      <alignment horizontal="right"/>
    </xf>
    <xf numFmtId="0" fontId="11" fillId="6" borderId="1" xfId="26" applyFont="1" applyFill="1" applyAlignment="1">
      <alignment horizontal="right"/>
    </xf>
    <xf numFmtId="0" fontId="15" fillId="6" borderId="1" xfId="26" applyFont="1" applyFill="1" applyAlignment="1" applyProtection="1">
      <alignment horizontal="center" wrapText="1"/>
      <protection locked="0"/>
    </xf>
    <xf numFmtId="0" fontId="16" fillId="6" borderId="1" xfId="26" applyFont="1" applyFill="1" applyAlignment="1">
      <alignment horizontal="center" wrapText="1"/>
    </xf>
    <xf numFmtId="0" fontId="17" fillId="6" borderId="1" xfId="98" applyNumberFormat="1" applyFont="1" applyFill="1" applyAlignment="1" applyProtection="1">
      <alignment horizontal="center" vertical="top" wrapText="1"/>
    </xf>
    <xf numFmtId="49" fontId="23" fillId="6" borderId="25" xfId="29" applyNumberFormat="1" applyFont="1" applyFill="1" applyBorder="1" applyProtection="1">
      <alignment horizontal="center" vertical="center" wrapText="1"/>
    </xf>
    <xf numFmtId="49" fontId="23" fillId="6" borderId="25" xfId="29" applyFont="1" applyFill="1" applyBorder="1">
      <alignment horizontal="center" vertical="center" wrapText="1"/>
    </xf>
    <xf numFmtId="165" fontId="23" fillId="6" borderId="25" xfId="31" applyNumberFormat="1" applyFont="1" applyFill="1" applyBorder="1" applyAlignment="1" applyProtection="1">
      <alignment horizontal="center" vertical="top" wrapText="1"/>
    </xf>
    <xf numFmtId="49" fontId="23" fillId="6" borderId="25" xfId="30" applyNumberFormat="1" applyFont="1" applyFill="1" applyBorder="1" applyProtection="1">
      <alignment horizontal="center" vertical="center" wrapText="1"/>
    </xf>
    <xf numFmtId="49" fontId="23" fillId="6" borderId="25" xfId="30" applyFont="1" applyFill="1" applyBorder="1">
      <alignment horizontal="center" vertical="center" wrapText="1"/>
    </xf>
    <xf numFmtId="49" fontId="18" fillId="0" borderId="1" xfId="199" applyNumberFormat="1" applyFont="1" applyAlignment="1">
      <alignment horizontal="center" wrapText="1"/>
    </xf>
    <xf numFmtId="166" fontId="20" fillId="0" borderId="25" xfId="199" applyNumberFormat="1" applyFont="1" applyBorder="1" applyAlignment="1">
      <alignment horizontal="center" vertical="center" wrapText="1"/>
    </xf>
  </cellXfs>
  <cellStyles count="200">
    <cellStyle name="br" xfId="23"/>
    <cellStyle name="br 2" xfId="95"/>
    <cellStyle name="br 3" xfId="62"/>
    <cellStyle name="col" xfId="22"/>
    <cellStyle name="col 2" xfId="94"/>
    <cellStyle name="col 3" xfId="61"/>
    <cellStyle name="ex58" xfId="19"/>
    <cellStyle name="ex58 2" xfId="151"/>
    <cellStyle name="ex58 3" xfId="121"/>
    <cellStyle name="ex58 4" xfId="65"/>
    <cellStyle name="ex59" xfId="20"/>
    <cellStyle name="ex59 2" xfId="152"/>
    <cellStyle name="ex59 3" xfId="122"/>
    <cellStyle name="ex59 3 2" xfId="183"/>
    <cellStyle name="ex59 4" xfId="66"/>
    <cellStyle name="ex59 5" xfId="179"/>
    <cellStyle name="ex60" xfId="3"/>
    <cellStyle name="ex60 2" xfId="132"/>
    <cellStyle name="ex60 2 2" xfId="185"/>
    <cellStyle name="ex60 3" xfId="102"/>
    <cellStyle name="ex60 4" xfId="35"/>
    <cellStyle name="ex60 5" xfId="171"/>
    <cellStyle name="ex61" xfId="4"/>
    <cellStyle name="ex61 2" xfId="133"/>
    <cellStyle name="ex61 2 2" xfId="186"/>
    <cellStyle name="ex61 3" xfId="103"/>
    <cellStyle name="ex61 4" xfId="36"/>
    <cellStyle name="ex61 5" xfId="172"/>
    <cellStyle name="ex62" xfId="5"/>
    <cellStyle name="ex62 2" xfId="153"/>
    <cellStyle name="ex62 2 2" xfId="187"/>
    <cellStyle name="ex62 3" xfId="123"/>
    <cellStyle name="ex62 4" xfId="67"/>
    <cellStyle name="ex62 5" xfId="173"/>
    <cellStyle name="ex63" xfId="6"/>
    <cellStyle name="ex63 2" xfId="154"/>
    <cellStyle name="ex63 2 2" xfId="188"/>
    <cellStyle name="ex63 3" xfId="124"/>
    <cellStyle name="ex63 3 2" xfId="180"/>
    <cellStyle name="ex63 4" xfId="68"/>
    <cellStyle name="ex63 5" xfId="174"/>
    <cellStyle name="ex64" xfId="7"/>
    <cellStyle name="ex64 2" xfId="136"/>
    <cellStyle name="ex64 3" xfId="106"/>
    <cellStyle name="ex64 4" xfId="39"/>
    <cellStyle name="ex64 5" xfId="175"/>
    <cellStyle name="ex65" xfId="8"/>
    <cellStyle name="ex65 2" xfId="137"/>
    <cellStyle name="ex65 2 2" xfId="189"/>
    <cellStyle name="ex65 3" xfId="107"/>
    <cellStyle name="ex65 4" xfId="40"/>
    <cellStyle name="ex65 5" xfId="176"/>
    <cellStyle name="ex66" xfId="9"/>
    <cellStyle name="ex66 2" xfId="155"/>
    <cellStyle name="ex66 2 2" xfId="190"/>
    <cellStyle name="ex66 3" xfId="125"/>
    <cellStyle name="ex66 4" xfId="69"/>
    <cellStyle name="ex66 5" xfId="177"/>
    <cellStyle name="ex67" xfId="10"/>
    <cellStyle name="ex67 2" xfId="156"/>
    <cellStyle name="ex67 2 2" xfId="191"/>
    <cellStyle name="ex67 3" xfId="126"/>
    <cellStyle name="ex67 3 2" xfId="182"/>
    <cellStyle name="ex67 4" xfId="70"/>
    <cellStyle name="ex67 4 2" xfId="192"/>
    <cellStyle name="ex67 5" xfId="178"/>
    <cellStyle name="ex68" xfId="11"/>
    <cellStyle name="ex68 2" xfId="140"/>
    <cellStyle name="ex68 3" xfId="110"/>
    <cellStyle name="ex68 4" xfId="43"/>
    <cellStyle name="ex69" xfId="12"/>
    <cellStyle name="ex69 2" xfId="141"/>
    <cellStyle name="ex69 3" xfId="111"/>
    <cellStyle name="ex69 4" xfId="44"/>
    <cellStyle name="ex70" xfId="13"/>
    <cellStyle name="ex70 2" xfId="157"/>
    <cellStyle name="ex70 3" xfId="127"/>
    <cellStyle name="ex70 4" xfId="71"/>
    <cellStyle name="ex71" xfId="14"/>
    <cellStyle name="ex71 2" xfId="158"/>
    <cellStyle name="ex71 3" xfId="128"/>
    <cellStyle name="ex71 4" xfId="72"/>
    <cellStyle name="ex72" xfId="15"/>
    <cellStyle name="ex73" xfId="16"/>
    <cellStyle name="ex73 2" xfId="144"/>
    <cellStyle name="ex73 3" xfId="114"/>
    <cellStyle name="ex73 4" xfId="47"/>
    <cellStyle name="ex74" xfId="17"/>
    <cellStyle name="ex74 2" xfId="159"/>
    <cellStyle name="ex74 3" xfId="129"/>
    <cellStyle name="ex74 4" xfId="73"/>
    <cellStyle name="ex75" xfId="18"/>
    <cellStyle name="ex75 2" xfId="96"/>
    <cellStyle name="ex75 2 2" xfId="160"/>
    <cellStyle name="ex75 3" xfId="130"/>
    <cellStyle name="ex75 4" xfId="74"/>
    <cellStyle name="ex76" xfId="50"/>
    <cellStyle name="ex77" xfId="51"/>
    <cellStyle name="ex78" xfId="75"/>
    <cellStyle name="ex79" xfId="76"/>
    <cellStyle name="ex80" xfId="52"/>
    <cellStyle name="ex81" xfId="53"/>
    <cellStyle name="ex82" xfId="77"/>
    <cellStyle name="ex83" xfId="78"/>
    <cellStyle name="ex84" xfId="54"/>
    <cellStyle name="ex85" xfId="55"/>
    <cellStyle name="ex86" xfId="79"/>
    <cellStyle name="ex87" xfId="80"/>
    <cellStyle name="st57" xfId="1"/>
    <cellStyle name="st57 2" xfId="131"/>
    <cellStyle name="st57 3" xfId="99"/>
    <cellStyle name="st57 4" xfId="28"/>
    <cellStyle name="st58" xfId="169"/>
    <cellStyle name="st58 2" xfId="181"/>
    <cellStyle name="st76" xfId="91"/>
    <cellStyle name="st76 2" xfId="147"/>
    <cellStyle name="st76 3" xfId="117"/>
    <cellStyle name="st77" xfId="92"/>
    <cellStyle name="st77 2" xfId="148"/>
    <cellStyle name="st77 3" xfId="118"/>
    <cellStyle name="st78" xfId="82"/>
    <cellStyle name="st78 2" xfId="134"/>
    <cellStyle name="st78 3" xfId="104"/>
    <cellStyle name="st79" xfId="83"/>
    <cellStyle name="st79 2" xfId="135"/>
    <cellStyle name="st79 3" xfId="105"/>
    <cellStyle name="st80" xfId="84"/>
    <cellStyle name="st80 2" xfId="138"/>
    <cellStyle name="st80 3" xfId="108"/>
    <cellStyle name="st81" xfId="85"/>
    <cellStyle name="st81 2" xfId="139"/>
    <cellStyle name="st81 3" xfId="109"/>
    <cellStyle name="st82" xfId="86"/>
    <cellStyle name="st82 2" xfId="142"/>
    <cellStyle name="st82 3" xfId="112"/>
    <cellStyle name="st83" xfId="87"/>
    <cellStyle name="st83 2" xfId="143"/>
    <cellStyle name="st83 3" xfId="113"/>
    <cellStyle name="st84" xfId="88"/>
    <cellStyle name="st84 2" xfId="145"/>
    <cellStyle name="st84 3" xfId="115"/>
    <cellStyle name="st85" xfId="89"/>
    <cellStyle name="st85 2" xfId="146"/>
    <cellStyle name="st85 3" xfId="116"/>
    <cellStyle name="st86" xfId="162"/>
    <cellStyle name="st87" xfId="163"/>
    <cellStyle name="st88" xfId="58"/>
    <cellStyle name="st89" xfId="59"/>
    <cellStyle name="st90" xfId="37"/>
    <cellStyle name="st91" xfId="38"/>
    <cellStyle name="st92" xfId="41"/>
    <cellStyle name="st93" xfId="42"/>
    <cellStyle name="st94" xfId="45"/>
    <cellStyle name="st95" xfId="46"/>
    <cellStyle name="st96" xfId="48"/>
    <cellStyle name="st97" xfId="49"/>
    <cellStyle name="style0" xfId="24"/>
    <cellStyle name="style0 2" xfId="149"/>
    <cellStyle name="style0 3" xfId="119"/>
    <cellStyle name="style0 4" xfId="63"/>
    <cellStyle name="td" xfId="25"/>
    <cellStyle name="td 2" xfId="150"/>
    <cellStyle name="td 3" xfId="120"/>
    <cellStyle name="td 4" xfId="64"/>
    <cellStyle name="tr" xfId="21"/>
    <cellStyle name="tr 2" xfId="93"/>
    <cellStyle name="tr 3" xfId="60"/>
    <cellStyle name="xl_bot_header" xfId="2"/>
    <cellStyle name="xl_bot_header 2" xfId="33"/>
    <cellStyle name="xl_bot_left_header 2" xfId="32"/>
    <cellStyle name="xl_bot_right_header 2" xfId="34"/>
    <cellStyle name="xl_center_header 2" xfId="100"/>
    <cellStyle name="xl_header 2" xfId="98"/>
    <cellStyle name="xl_header 3" xfId="27"/>
    <cellStyle name="xl_right_header 2" xfId="101"/>
    <cellStyle name="xl_top_header 2" xfId="30"/>
    <cellStyle name="xl_top_left_header 2" xfId="29"/>
    <cellStyle name="xl_top_right_header 2" xfId="31"/>
    <cellStyle name="xl_total_center 2" xfId="57"/>
    <cellStyle name="xl_total_left 2" xfId="56"/>
    <cellStyle name="xl_total_top 2" xfId="165"/>
    <cellStyle name="xl_total_top_left 2" xfId="164"/>
    <cellStyle name="xl_total_top_right 2" xfId="166"/>
    <cellStyle name="Обычный" xfId="0" builtinId="0"/>
    <cellStyle name="Обычный 10" xfId="193"/>
    <cellStyle name="Обычный 11" xfId="194"/>
    <cellStyle name="Обычный 12" xfId="184"/>
    <cellStyle name="Обычный 13" xfId="195"/>
    <cellStyle name="Обычный 14" xfId="196"/>
    <cellStyle name="Обычный 15" xfId="197"/>
    <cellStyle name="Обычный 16" xfId="198"/>
    <cellStyle name="Обычный 17" xfId="199"/>
    <cellStyle name="Обычный 2" xfId="81"/>
    <cellStyle name="Обычный 3" xfId="90"/>
    <cellStyle name="Обычный 4" xfId="97"/>
    <cellStyle name="Обычный 5" xfId="161"/>
    <cellStyle name="Обычный 6" xfId="26"/>
    <cellStyle name="Обычный 7" xfId="167"/>
    <cellStyle name="Обычный 8" xfId="168"/>
    <cellStyle name="Обычный 9" xfId="17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0"/>
  <sheetViews>
    <sheetView showGridLines="0" topLeftCell="A42" zoomScaleNormal="100" workbookViewId="0">
      <selection activeCell="D49" sqref="D49"/>
    </sheetView>
  </sheetViews>
  <sheetFormatPr defaultColWidth="9.140625" defaultRowHeight="15"/>
  <cols>
    <col min="1" max="1" width="23.5703125" style="10" customWidth="1"/>
    <col min="2" max="2" width="42.85546875" style="10" customWidth="1"/>
    <col min="3" max="3" width="18.7109375" style="10" customWidth="1"/>
    <col min="4" max="5" width="13.7109375" style="10" customWidth="1"/>
    <col min="6" max="6" width="11.28515625" style="10" customWidth="1"/>
    <col min="7" max="16384" width="9.140625" style="10"/>
  </cols>
  <sheetData>
    <row r="1" spans="1:6">
      <c r="A1" s="45"/>
      <c r="B1" s="45"/>
      <c r="C1" s="45"/>
      <c r="D1" s="46"/>
      <c r="E1" s="86" t="s">
        <v>42</v>
      </c>
      <c r="F1" s="86"/>
    </row>
    <row r="2" spans="1:6">
      <c r="A2" s="45"/>
      <c r="B2" s="45"/>
      <c r="C2" s="45"/>
      <c r="D2" s="87" t="s">
        <v>134</v>
      </c>
      <c r="E2" s="87"/>
      <c r="F2" s="87"/>
    </row>
    <row r="3" spans="1:6">
      <c r="A3" s="45"/>
      <c r="B3" s="45"/>
      <c r="C3" s="45"/>
      <c r="D3" s="47"/>
      <c r="E3" s="88" t="s">
        <v>185</v>
      </c>
      <c r="F3" s="88"/>
    </row>
    <row r="4" spans="1:6">
      <c r="A4" s="45"/>
      <c r="B4" s="45"/>
      <c r="C4" s="45"/>
      <c r="D4" s="45"/>
      <c r="E4" s="84" t="s">
        <v>43</v>
      </c>
      <c r="F4" s="85"/>
    </row>
    <row r="5" spans="1:6">
      <c r="A5" s="45"/>
      <c r="B5" s="45"/>
      <c r="C5" s="45"/>
      <c r="D5" s="45"/>
      <c r="E5" s="48"/>
      <c r="F5" s="49"/>
    </row>
    <row r="6" spans="1:6" ht="3.75" customHeight="1">
      <c r="A6" s="89" t="s">
        <v>186</v>
      </c>
      <c r="B6" s="90"/>
      <c r="C6" s="90"/>
      <c r="D6" s="90"/>
      <c r="E6" s="90"/>
      <c r="F6" s="90"/>
    </row>
    <row r="7" spans="1:6">
      <c r="A7" s="90"/>
      <c r="B7" s="90"/>
      <c r="C7" s="90"/>
      <c r="D7" s="90"/>
      <c r="E7" s="90"/>
      <c r="F7" s="90"/>
    </row>
    <row r="8" spans="1:6">
      <c r="A8" s="90"/>
      <c r="B8" s="90"/>
      <c r="C8" s="90"/>
      <c r="D8" s="90"/>
      <c r="E8" s="90"/>
      <c r="F8" s="90"/>
    </row>
    <row r="9" spans="1:6" ht="15.95" customHeight="1">
      <c r="A9" s="50"/>
      <c r="B9" s="50"/>
      <c r="C9" s="50"/>
      <c r="D9" s="50"/>
      <c r="E9" s="50"/>
      <c r="F9" s="50"/>
    </row>
    <row r="10" spans="1:6" ht="15.95" customHeight="1">
      <c r="A10" s="82" t="s">
        <v>157</v>
      </c>
      <c r="B10" s="82"/>
      <c r="C10" s="82"/>
      <c r="D10" s="82"/>
      <c r="E10" s="82"/>
      <c r="F10" s="82"/>
    </row>
    <row r="11" spans="1:6" ht="6" customHeight="1">
      <c r="A11" s="82"/>
      <c r="B11" s="82"/>
      <c r="C11" s="82"/>
      <c r="D11" s="82"/>
      <c r="E11" s="82"/>
      <c r="F11" s="82"/>
    </row>
    <row r="12" spans="1:6" ht="15.2" customHeight="1">
      <c r="A12" s="83" t="s">
        <v>0</v>
      </c>
      <c r="B12" s="83"/>
      <c r="C12" s="83"/>
      <c r="D12" s="83"/>
      <c r="E12" s="83"/>
      <c r="F12" s="83"/>
    </row>
    <row r="13" spans="1:6" ht="57">
      <c r="A13" s="14" t="s">
        <v>1</v>
      </c>
      <c r="B13" s="20" t="s">
        <v>2</v>
      </c>
      <c r="C13" s="20" t="s">
        <v>48</v>
      </c>
      <c r="D13" s="20" t="s">
        <v>44</v>
      </c>
      <c r="E13" s="8" t="s">
        <v>45</v>
      </c>
      <c r="F13" s="2" t="s">
        <v>46</v>
      </c>
    </row>
    <row r="14" spans="1:6">
      <c r="A14" s="6" t="s">
        <v>3</v>
      </c>
      <c r="B14" s="9" t="s">
        <v>4</v>
      </c>
      <c r="C14" s="9"/>
      <c r="D14" s="9" t="s">
        <v>5</v>
      </c>
      <c r="E14" s="3" t="s">
        <v>6</v>
      </c>
      <c r="F14" s="5" t="s">
        <v>47</v>
      </c>
    </row>
    <row r="15" spans="1:6" ht="28.5">
      <c r="A15" s="51" t="s">
        <v>7</v>
      </c>
      <c r="B15" s="52" t="s">
        <v>8</v>
      </c>
      <c r="C15" s="53"/>
      <c r="D15" s="4">
        <v>21100710</v>
      </c>
      <c r="E15" s="54">
        <v>8057753.7000000002</v>
      </c>
      <c r="F15" s="12">
        <f t="shared" ref="F15:F60" si="0">E15/D15*100</f>
        <v>38.187121191656587</v>
      </c>
    </row>
    <row r="16" spans="1:6">
      <c r="A16" s="55" t="s">
        <v>9</v>
      </c>
      <c r="B16" s="56" t="s">
        <v>10</v>
      </c>
      <c r="C16" s="57"/>
      <c r="D16" s="58">
        <v>15469000</v>
      </c>
      <c r="E16" s="59">
        <v>5947068.3300000001</v>
      </c>
      <c r="F16" s="12">
        <f t="shared" si="0"/>
        <v>38.445072920033617</v>
      </c>
    </row>
    <row r="17" spans="1:6" s="73" customFormat="1">
      <c r="A17" s="70" t="s">
        <v>11</v>
      </c>
      <c r="B17" s="71" t="s">
        <v>12</v>
      </c>
      <c r="C17" s="62"/>
      <c r="D17" s="63">
        <v>15469000</v>
      </c>
      <c r="E17" s="64">
        <v>5947068.3300000001</v>
      </c>
      <c r="F17" s="12">
        <f t="shared" si="0"/>
        <v>38.445072920033617</v>
      </c>
    </row>
    <row r="18" spans="1:6" ht="57">
      <c r="A18" s="55" t="s">
        <v>135</v>
      </c>
      <c r="B18" s="56" t="s">
        <v>136</v>
      </c>
      <c r="C18" s="57"/>
      <c r="D18" s="58">
        <v>1061710</v>
      </c>
      <c r="E18" s="59">
        <v>578568.42000000004</v>
      </c>
      <c r="F18" s="12">
        <f t="shared" si="0"/>
        <v>54.494016256793287</v>
      </c>
    </row>
    <row r="19" spans="1:6" s="73" customFormat="1" ht="45">
      <c r="A19" s="70" t="s">
        <v>137</v>
      </c>
      <c r="B19" s="71" t="s">
        <v>138</v>
      </c>
      <c r="C19" s="62"/>
      <c r="D19" s="63">
        <v>1061710</v>
      </c>
      <c r="E19" s="64">
        <v>578568.42000000004</v>
      </c>
      <c r="F19" s="12">
        <f t="shared" si="0"/>
        <v>54.494016256793287</v>
      </c>
    </row>
    <row r="20" spans="1:6">
      <c r="A20" s="55" t="s">
        <v>139</v>
      </c>
      <c r="B20" s="56" t="s">
        <v>140</v>
      </c>
      <c r="C20" s="57"/>
      <c r="D20" s="58">
        <v>67000</v>
      </c>
      <c r="E20" s="59">
        <v>60303.47</v>
      </c>
      <c r="F20" s="12">
        <f t="shared" si="0"/>
        <v>90.005179104477619</v>
      </c>
    </row>
    <row r="21" spans="1:6" s="73" customFormat="1">
      <c r="A21" s="70" t="s">
        <v>141</v>
      </c>
      <c r="B21" s="71" t="s">
        <v>142</v>
      </c>
      <c r="C21" s="62"/>
      <c r="D21" s="63">
        <v>67000</v>
      </c>
      <c r="E21" s="64">
        <v>60303.47</v>
      </c>
      <c r="F21" s="12">
        <f t="shared" si="0"/>
        <v>90.005179104477619</v>
      </c>
    </row>
    <row r="22" spans="1:6">
      <c r="A22" s="55" t="s">
        <v>13</v>
      </c>
      <c r="B22" s="56" t="s">
        <v>14</v>
      </c>
      <c r="C22" s="57"/>
      <c r="D22" s="58">
        <v>3401000</v>
      </c>
      <c r="E22" s="59">
        <v>761944.84</v>
      </c>
      <c r="F22" s="12">
        <f t="shared" si="0"/>
        <v>22.403553072625698</v>
      </c>
    </row>
    <row r="23" spans="1:6" s="73" customFormat="1">
      <c r="A23" s="70" t="s">
        <v>15</v>
      </c>
      <c r="B23" s="71" t="s">
        <v>16</v>
      </c>
      <c r="C23" s="62"/>
      <c r="D23" s="63">
        <v>1886000</v>
      </c>
      <c r="E23" s="64">
        <v>104545.76</v>
      </c>
      <c r="F23" s="12">
        <f t="shared" si="0"/>
        <v>5.5432534464475074</v>
      </c>
    </row>
    <row r="24" spans="1:6" s="73" customFormat="1">
      <c r="A24" s="70" t="s">
        <v>17</v>
      </c>
      <c r="B24" s="71" t="s">
        <v>18</v>
      </c>
      <c r="C24" s="62"/>
      <c r="D24" s="63">
        <v>1515000</v>
      </c>
      <c r="E24" s="64">
        <v>657399.07999999996</v>
      </c>
      <c r="F24" s="12">
        <f t="shared" si="0"/>
        <v>43.392678547854786</v>
      </c>
    </row>
    <row r="25" spans="1:6" ht="71.25">
      <c r="A25" s="55" t="s">
        <v>19</v>
      </c>
      <c r="B25" s="56" t="s">
        <v>20</v>
      </c>
      <c r="C25" s="57"/>
      <c r="D25" s="58">
        <v>850000</v>
      </c>
      <c r="E25" s="59">
        <v>576933.49</v>
      </c>
      <c r="F25" s="12">
        <f t="shared" si="0"/>
        <v>67.874528235294122</v>
      </c>
    </row>
    <row r="26" spans="1:6" s="73" customFormat="1" ht="118.5" customHeight="1">
      <c r="A26" s="70" t="s">
        <v>143</v>
      </c>
      <c r="B26" s="71" t="s">
        <v>144</v>
      </c>
      <c r="C26" s="62"/>
      <c r="D26" s="63">
        <v>200000</v>
      </c>
      <c r="E26" s="64">
        <v>240945.58</v>
      </c>
      <c r="F26" s="12">
        <f t="shared" si="0"/>
        <v>120.47279</v>
      </c>
    </row>
    <row r="27" spans="1:6" s="73" customFormat="1" ht="105" customHeight="1">
      <c r="A27" s="70" t="s">
        <v>21</v>
      </c>
      <c r="B27" s="71" t="s">
        <v>22</v>
      </c>
      <c r="C27" s="62"/>
      <c r="D27" s="63">
        <v>650000</v>
      </c>
      <c r="E27" s="64">
        <v>335987.91</v>
      </c>
      <c r="F27" s="12">
        <f t="shared" si="0"/>
        <v>51.690447692307686</v>
      </c>
    </row>
    <row r="28" spans="1:6" ht="42.75">
      <c r="A28" s="55" t="s">
        <v>130</v>
      </c>
      <c r="B28" s="56" t="s">
        <v>131</v>
      </c>
      <c r="C28" s="57"/>
      <c r="D28" s="58">
        <v>2000</v>
      </c>
      <c r="E28" s="59">
        <v>1260</v>
      </c>
      <c r="F28" s="12">
        <f t="shared" si="0"/>
        <v>63</v>
      </c>
    </row>
    <row r="29" spans="1:6" s="73" customFormat="1">
      <c r="A29" s="70" t="s">
        <v>145</v>
      </c>
      <c r="B29" s="71" t="s">
        <v>146</v>
      </c>
      <c r="C29" s="62"/>
      <c r="D29" s="63">
        <v>2000</v>
      </c>
      <c r="E29" s="64">
        <v>1260</v>
      </c>
      <c r="F29" s="12">
        <f t="shared" si="0"/>
        <v>63</v>
      </c>
    </row>
    <row r="30" spans="1:6" ht="42.75">
      <c r="A30" s="55" t="s">
        <v>23</v>
      </c>
      <c r="B30" s="56" t="s">
        <v>24</v>
      </c>
      <c r="C30" s="57"/>
      <c r="D30" s="58">
        <v>150000</v>
      </c>
      <c r="E30" s="59">
        <v>70052.62</v>
      </c>
      <c r="F30" s="12">
        <f t="shared" si="0"/>
        <v>46.701746666666665</v>
      </c>
    </row>
    <row r="31" spans="1:6" s="73" customFormat="1" ht="45">
      <c r="A31" s="70" t="s">
        <v>147</v>
      </c>
      <c r="B31" s="71" t="s">
        <v>148</v>
      </c>
      <c r="C31" s="62"/>
      <c r="D31" s="63">
        <v>150000</v>
      </c>
      <c r="E31" s="64">
        <v>70052.62</v>
      </c>
      <c r="F31" s="12">
        <f t="shared" si="0"/>
        <v>46.701746666666665</v>
      </c>
    </row>
    <row r="32" spans="1:6" ht="28.5">
      <c r="A32" s="55" t="s">
        <v>187</v>
      </c>
      <c r="B32" s="56" t="s">
        <v>188</v>
      </c>
      <c r="C32" s="57"/>
      <c r="D32" s="58">
        <v>0</v>
      </c>
      <c r="E32" s="59">
        <v>10560.44</v>
      </c>
      <c r="F32" s="12"/>
    </row>
    <row r="33" spans="1:6" s="73" customFormat="1" ht="30">
      <c r="A33" s="70" t="s">
        <v>189</v>
      </c>
      <c r="B33" s="71" t="s">
        <v>190</v>
      </c>
      <c r="C33" s="62"/>
      <c r="D33" s="63">
        <v>0</v>
      </c>
      <c r="E33" s="64">
        <v>10560.44</v>
      </c>
      <c r="F33" s="12"/>
    </row>
    <row r="34" spans="1:6">
      <c r="A34" s="55" t="s">
        <v>132</v>
      </c>
      <c r="B34" s="56" t="s">
        <v>133</v>
      </c>
      <c r="C34" s="57"/>
      <c r="D34" s="58">
        <v>100000</v>
      </c>
      <c r="E34" s="59">
        <v>51062.09</v>
      </c>
      <c r="F34" s="12">
        <f t="shared" si="0"/>
        <v>51.062089999999991</v>
      </c>
    </row>
    <row r="35" spans="1:6" s="73" customFormat="1">
      <c r="A35" s="70" t="s">
        <v>191</v>
      </c>
      <c r="B35" s="71" t="s">
        <v>192</v>
      </c>
      <c r="C35" s="62"/>
      <c r="D35" s="63">
        <v>0</v>
      </c>
      <c r="E35" s="64">
        <v>-5430.91</v>
      </c>
      <c r="F35" s="12"/>
    </row>
    <row r="36" spans="1:6" s="73" customFormat="1">
      <c r="A36" s="70" t="s">
        <v>193</v>
      </c>
      <c r="B36" s="71" t="s">
        <v>194</v>
      </c>
      <c r="C36" s="62"/>
      <c r="D36" s="63">
        <v>100000</v>
      </c>
      <c r="E36" s="64">
        <v>56493</v>
      </c>
      <c r="F36" s="12">
        <f t="shared" si="0"/>
        <v>56.493000000000002</v>
      </c>
    </row>
    <row r="37" spans="1:6">
      <c r="A37" s="51" t="s">
        <v>25</v>
      </c>
      <c r="B37" s="52" t="s">
        <v>26</v>
      </c>
      <c r="C37" s="53"/>
      <c r="D37" s="4">
        <v>35387799.479999997</v>
      </c>
      <c r="E37" s="54">
        <v>10041997.75</v>
      </c>
      <c r="F37" s="12">
        <f t="shared" si="0"/>
        <v>28.377005345233187</v>
      </c>
    </row>
    <row r="38" spans="1:6" ht="57">
      <c r="A38" s="55" t="s">
        <v>27</v>
      </c>
      <c r="B38" s="56" t="s">
        <v>28</v>
      </c>
      <c r="C38" s="57"/>
      <c r="D38" s="58">
        <v>35335799.479999997</v>
      </c>
      <c r="E38" s="59">
        <v>9858663.75</v>
      </c>
      <c r="F38" s="12">
        <f t="shared" si="0"/>
        <v>27.899931217291368</v>
      </c>
    </row>
    <row r="39" spans="1:6" s="73" customFormat="1" ht="28.5">
      <c r="A39" s="60" t="s">
        <v>29</v>
      </c>
      <c r="B39" s="61" t="s">
        <v>30</v>
      </c>
      <c r="C39" s="79"/>
      <c r="D39" s="80">
        <v>4497900</v>
      </c>
      <c r="E39" s="81">
        <v>3426900</v>
      </c>
      <c r="F39" s="12">
        <f t="shared" si="0"/>
        <v>76.188888147802302</v>
      </c>
    </row>
    <row r="40" spans="1:6" ht="42.75">
      <c r="A40" s="60" t="s">
        <v>31</v>
      </c>
      <c r="B40" s="61" t="s">
        <v>32</v>
      </c>
      <c r="C40" s="79"/>
      <c r="D40" s="80">
        <v>6321695</v>
      </c>
      <c r="E40" s="81">
        <v>106906.67</v>
      </c>
      <c r="F40" s="12">
        <f t="shared" si="0"/>
        <v>1.6911076855178873</v>
      </c>
    </row>
    <row r="41" spans="1:6" ht="45">
      <c r="A41" s="65" t="s">
        <v>31</v>
      </c>
      <c r="B41" s="66" t="s">
        <v>32</v>
      </c>
      <c r="C41" s="67" t="s">
        <v>49</v>
      </c>
      <c r="D41" s="68">
        <v>2035595</v>
      </c>
      <c r="E41" s="69">
        <v>0</v>
      </c>
      <c r="F41" s="12">
        <f t="shared" si="0"/>
        <v>0</v>
      </c>
    </row>
    <row r="42" spans="1:6" ht="45">
      <c r="A42" s="65" t="s">
        <v>31</v>
      </c>
      <c r="B42" s="66" t="s">
        <v>32</v>
      </c>
      <c r="C42" s="67" t="s">
        <v>149</v>
      </c>
      <c r="D42" s="68">
        <v>286100</v>
      </c>
      <c r="E42" s="69">
        <v>106906.67</v>
      </c>
      <c r="F42" s="12">
        <f t="shared" si="0"/>
        <v>37.366889199580569</v>
      </c>
    </row>
    <row r="43" spans="1:6" s="1" customFormat="1" ht="45">
      <c r="A43" s="74" t="s">
        <v>31</v>
      </c>
      <c r="B43" s="75" t="s">
        <v>32</v>
      </c>
      <c r="C43" s="76" t="s">
        <v>50</v>
      </c>
      <c r="D43" s="77">
        <v>2000000</v>
      </c>
      <c r="E43" s="78">
        <v>0</v>
      </c>
      <c r="F43" s="12">
        <f t="shared" si="0"/>
        <v>0</v>
      </c>
    </row>
    <row r="44" spans="1:6" s="1" customFormat="1" ht="45">
      <c r="A44" s="74" t="s">
        <v>31</v>
      </c>
      <c r="B44" s="75" t="s">
        <v>32</v>
      </c>
      <c r="C44" s="76" t="s">
        <v>51</v>
      </c>
      <c r="D44" s="77">
        <v>2000000</v>
      </c>
      <c r="E44" s="78">
        <v>0</v>
      </c>
      <c r="F44" s="12">
        <f t="shared" si="0"/>
        <v>0</v>
      </c>
    </row>
    <row r="45" spans="1:6" ht="28.5">
      <c r="A45" s="60" t="s">
        <v>33</v>
      </c>
      <c r="B45" s="61" t="s">
        <v>34</v>
      </c>
      <c r="C45" s="62"/>
      <c r="D45" s="80">
        <v>704958</v>
      </c>
      <c r="E45" s="81">
        <v>222508.19</v>
      </c>
      <c r="F45" s="12">
        <f t="shared" si="0"/>
        <v>31.563325758413978</v>
      </c>
    </row>
    <row r="46" spans="1:6" s="1" customFormat="1" ht="30">
      <c r="A46" s="74" t="s">
        <v>33</v>
      </c>
      <c r="B46" s="75" t="s">
        <v>34</v>
      </c>
      <c r="C46" s="76" t="s">
        <v>52</v>
      </c>
      <c r="D46" s="77">
        <v>592847</v>
      </c>
      <c r="E46" s="78">
        <v>192288.19</v>
      </c>
      <c r="F46" s="12">
        <f t="shared" si="0"/>
        <v>32.434707437163382</v>
      </c>
    </row>
    <row r="47" spans="1:6" s="1" customFormat="1" ht="30">
      <c r="A47" s="74" t="s">
        <v>33</v>
      </c>
      <c r="B47" s="75" t="s">
        <v>34</v>
      </c>
      <c r="C47" s="76" t="s">
        <v>150</v>
      </c>
      <c r="D47" s="77">
        <v>87861</v>
      </c>
      <c r="E47" s="78">
        <v>5970</v>
      </c>
      <c r="F47" s="12">
        <f t="shared" si="0"/>
        <v>6.7948236418888932</v>
      </c>
    </row>
    <row r="48" spans="1:6" s="1" customFormat="1" ht="30">
      <c r="A48" s="74" t="s">
        <v>33</v>
      </c>
      <c r="B48" s="75" t="s">
        <v>34</v>
      </c>
      <c r="C48" s="76" t="s">
        <v>53</v>
      </c>
      <c r="D48" s="77">
        <v>24250</v>
      </c>
      <c r="E48" s="78">
        <v>24250</v>
      </c>
      <c r="F48" s="12">
        <f t="shared" si="0"/>
        <v>100</v>
      </c>
    </row>
    <row r="49" spans="1:6">
      <c r="A49" s="60" t="s">
        <v>35</v>
      </c>
      <c r="B49" s="61" t="s">
        <v>36</v>
      </c>
      <c r="C49" s="62"/>
      <c r="D49" s="80">
        <v>23811246.48</v>
      </c>
      <c r="E49" s="81">
        <v>6102348.8899999997</v>
      </c>
      <c r="F49" s="12">
        <f t="shared" si="0"/>
        <v>25.628011096040698</v>
      </c>
    </row>
    <row r="50" spans="1:6" s="1" customFormat="1">
      <c r="A50" s="74" t="s">
        <v>35</v>
      </c>
      <c r="B50" s="75" t="s">
        <v>36</v>
      </c>
      <c r="C50" s="76"/>
      <c r="D50" s="77">
        <v>15953100</v>
      </c>
      <c r="E50" s="78">
        <v>2605000</v>
      </c>
      <c r="F50" s="12">
        <f t="shared" si="0"/>
        <v>16.329114717515719</v>
      </c>
    </row>
    <row r="51" spans="1:6" s="1" customFormat="1">
      <c r="A51" s="74" t="s">
        <v>35</v>
      </c>
      <c r="B51" s="75" t="s">
        <v>36</v>
      </c>
      <c r="C51" s="76" t="s">
        <v>151</v>
      </c>
      <c r="D51" s="77">
        <v>157500</v>
      </c>
      <c r="E51" s="78">
        <v>78750</v>
      </c>
      <c r="F51" s="12">
        <f t="shared" si="0"/>
        <v>50</v>
      </c>
    </row>
    <row r="52" spans="1:6" s="1" customFormat="1">
      <c r="A52" s="74" t="s">
        <v>35</v>
      </c>
      <c r="B52" s="75" t="s">
        <v>36</v>
      </c>
      <c r="C52" s="76" t="s">
        <v>152</v>
      </c>
      <c r="D52" s="77">
        <v>6933700</v>
      </c>
      <c r="E52" s="78">
        <v>3029710</v>
      </c>
      <c r="F52" s="12">
        <f t="shared" si="0"/>
        <v>43.695429568628583</v>
      </c>
    </row>
    <row r="53" spans="1:6" s="1" customFormat="1">
      <c r="A53" s="74" t="s">
        <v>35</v>
      </c>
      <c r="B53" s="75" t="s">
        <v>36</v>
      </c>
      <c r="C53" s="76" t="s">
        <v>195</v>
      </c>
      <c r="D53" s="77">
        <v>378057.59</v>
      </c>
      <c r="E53" s="78">
        <v>0</v>
      </c>
      <c r="F53" s="12">
        <f t="shared" si="0"/>
        <v>0</v>
      </c>
    </row>
    <row r="54" spans="1:6" s="1" customFormat="1">
      <c r="A54" s="74" t="s">
        <v>35</v>
      </c>
      <c r="B54" s="75" t="s">
        <v>36</v>
      </c>
      <c r="C54" s="76" t="s">
        <v>196</v>
      </c>
      <c r="D54" s="77">
        <v>388888.89</v>
      </c>
      <c r="E54" s="78">
        <v>388888.89</v>
      </c>
      <c r="F54" s="12">
        <f t="shared" si="0"/>
        <v>100</v>
      </c>
    </row>
    <row r="55" spans="1:6" ht="42.75">
      <c r="A55" s="55" t="s">
        <v>37</v>
      </c>
      <c r="B55" s="56" t="s">
        <v>38</v>
      </c>
      <c r="C55" s="57"/>
      <c r="D55" s="58">
        <v>2000</v>
      </c>
      <c r="E55" s="59">
        <v>183334</v>
      </c>
      <c r="F55" s="12">
        <f t="shared" si="0"/>
        <v>9166.7000000000007</v>
      </c>
    </row>
    <row r="56" spans="1:6" s="73" customFormat="1" ht="45">
      <c r="A56" s="70" t="s">
        <v>153</v>
      </c>
      <c r="B56" s="71" t="s">
        <v>154</v>
      </c>
      <c r="C56" s="62"/>
      <c r="D56" s="63">
        <v>2000</v>
      </c>
      <c r="E56" s="64">
        <v>183334</v>
      </c>
      <c r="F56" s="12">
        <f t="shared" si="0"/>
        <v>9166.7000000000007</v>
      </c>
    </row>
    <row r="57" spans="1:6" ht="28.5">
      <c r="A57" s="55" t="s">
        <v>39</v>
      </c>
      <c r="B57" s="56" t="s">
        <v>40</v>
      </c>
      <c r="C57" s="57"/>
      <c r="D57" s="58">
        <v>50000</v>
      </c>
      <c r="E57" s="59">
        <v>0</v>
      </c>
      <c r="F57" s="12">
        <f t="shared" si="0"/>
        <v>0</v>
      </c>
    </row>
    <row r="58" spans="1:6" s="73" customFormat="1" ht="30">
      <c r="A58" s="70" t="s">
        <v>155</v>
      </c>
      <c r="B58" s="71" t="s">
        <v>156</v>
      </c>
      <c r="C58" s="62"/>
      <c r="D58" s="63">
        <v>50000</v>
      </c>
      <c r="E58" s="64">
        <v>0</v>
      </c>
      <c r="F58" s="12">
        <f t="shared" si="0"/>
        <v>0</v>
      </c>
    </row>
    <row r="59" spans="1:6">
      <c r="A59" s="13"/>
      <c r="B59" s="29"/>
      <c r="C59" s="29"/>
      <c r="D59" s="29"/>
      <c r="E59" s="30"/>
      <c r="F59" s="12"/>
    </row>
    <row r="60" spans="1:6">
      <c r="A60" s="15" t="s">
        <v>41</v>
      </c>
      <c r="B60" s="16"/>
      <c r="C60" s="16"/>
      <c r="D60" s="31">
        <v>56488509.479999997</v>
      </c>
      <c r="E60" s="32">
        <v>18099751.449999999</v>
      </c>
      <c r="F60" s="12">
        <f t="shared" si="0"/>
        <v>32.041474658502537</v>
      </c>
    </row>
  </sheetData>
  <mergeCells count="8">
    <mergeCell ref="A11:F11"/>
    <mergeCell ref="A12:F12"/>
    <mergeCell ref="E4:F4"/>
    <mergeCell ref="E1:F1"/>
    <mergeCell ref="D2:F2"/>
    <mergeCell ref="E3:F3"/>
    <mergeCell ref="A10:F10"/>
    <mergeCell ref="A6:F8"/>
  </mergeCells>
  <pageMargins left="0.7" right="0.32" top="0.35" bottom="0.34" header="0.3" footer="0.3"/>
  <pageSetup paperSize="9" scale="74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90"/>
  <sheetViews>
    <sheetView topLeftCell="A54" zoomScaleNormal="100" workbookViewId="0">
      <selection activeCell="A87" sqref="A87:A88"/>
    </sheetView>
  </sheetViews>
  <sheetFormatPr defaultColWidth="9.140625" defaultRowHeight="15"/>
  <cols>
    <col min="1" max="1" width="6.7109375" style="10" customWidth="1"/>
    <col min="2" max="2" width="7.5703125" style="10" customWidth="1"/>
    <col min="3" max="3" width="11.5703125" style="10" customWidth="1"/>
    <col min="4" max="4" width="6.7109375" style="10" customWidth="1"/>
    <col min="5" max="5" width="21.42578125" style="10" bestFit="1" customWidth="1"/>
    <col min="6" max="6" width="16.5703125" style="10" customWidth="1"/>
    <col min="7" max="7" width="14.140625" style="10" customWidth="1"/>
    <col min="8" max="8" width="13.28515625" style="10" customWidth="1"/>
    <col min="9" max="16384" width="9.140625" style="10"/>
  </cols>
  <sheetData>
    <row r="2" spans="1:8" ht="15.75" customHeight="1">
      <c r="A2" s="91" t="s">
        <v>158</v>
      </c>
      <c r="B2" s="91"/>
      <c r="C2" s="91"/>
      <c r="D2" s="91"/>
      <c r="E2" s="91"/>
      <c r="F2" s="91"/>
      <c r="G2" s="91"/>
      <c r="H2" s="91"/>
    </row>
    <row r="4" spans="1:8" ht="15.2" customHeight="1">
      <c r="A4" s="17"/>
      <c r="B4" s="18"/>
      <c r="C4" s="18"/>
      <c r="D4" s="18"/>
      <c r="E4" s="18"/>
      <c r="F4" s="18"/>
      <c r="G4" s="18"/>
      <c r="H4" s="19" t="s">
        <v>0</v>
      </c>
    </row>
    <row r="5" spans="1:8" ht="38.450000000000003" customHeight="1">
      <c r="A5" s="92" t="s">
        <v>115</v>
      </c>
      <c r="B5" s="95" t="s">
        <v>54</v>
      </c>
      <c r="C5" s="95" t="s">
        <v>55</v>
      </c>
      <c r="D5" s="95" t="s">
        <v>56</v>
      </c>
      <c r="E5" s="95" t="s">
        <v>48</v>
      </c>
      <c r="F5" s="20" t="s">
        <v>57</v>
      </c>
      <c r="G5" s="8" t="s">
        <v>58</v>
      </c>
      <c r="H5" s="94" t="s">
        <v>46</v>
      </c>
    </row>
    <row r="6" spans="1:8" ht="28.5">
      <c r="A6" s="93"/>
      <c r="B6" s="96"/>
      <c r="C6" s="96"/>
      <c r="D6" s="96"/>
      <c r="E6" s="95"/>
      <c r="F6" s="21" t="s">
        <v>59</v>
      </c>
      <c r="G6" s="22" t="s">
        <v>60</v>
      </c>
      <c r="H6" s="94"/>
    </row>
    <row r="7" spans="1:8">
      <c r="A7" s="6" t="s">
        <v>3</v>
      </c>
      <c r="B7" s="9" t="s">
        <v>4</v>
      </c>
      <c r="C7" s="9" t="s">
        <v>5</v>
      </c>
      <c r="D7" s="9" t="s">
        <v>6</v>
      </c>
      <c r="E7" s="9" t="s">
        <v>47</v>
      </c>
      <c r="F7" s="9" t="s">
        <v>61</v>
      </c>
      <c r="G7" s="3" t="s">
        <v>62</v>
      </c>
      <c r="H7" s="3" t="s">
        <v>63</v>
      </c>
    </row>
    <row r="8" spans="1:8" s="1" customFormat="1">
      <c r="A8" s="7" t="s">
        <v>116</v>
      </c>
      <c r="B8" s="23"/>
      <c r="C8" s="23"/>
      <c r="D8" s="23"/>
      <c r="E8" s="23"/>
      <c r="F8" s="24">
        <v>21142610.440000001</v>
      </c>
      <c r="G8" s="25">
        <v>9570687.8900000006</v>
      </c>
      <c r="H8" s="11">
        <f t="shared" ref="H8:H71" si="0">G8/F8*100</f>
        <v>45.267295243226364</v>
      </c>
    </row>
    <row r="9" spans="1:8" s="1" customFormat="1">
      <c r="A9" s="72" t="s">
        <v>117</v>
      </c>
      <c r="B9" s="26" t="s">
        <v>64</v>
      </c>
      <c r="C9" s="26" t="s">
        <v>65</v>
      </c>
      <c r="D9" s="26" t="s">
        <v>66</v>
      </c>
      <c r="E9" s="26" t="s">
        <v>67</v>
      </c>
      <c r="F9" s="27">
        <v>1380000</v>
      </c>
      <c r="G9" s="28">
        <v>561530.72</v>
      </c>
      <c r="H9" s="11">
        <f t="shared" si="0"/>
        <v>40.690631884057971</v>
      </c>
    </row>
    <row r="10" spans="1:8" s="1" customFormat="1">
      <c r="A10" s="72" t="s">
        <v>117</v>
      </c>
      <c r="B10" s="26" t="s">
        <v>64</v>
      </c>
      <c r="C10" s="26" t="s">
        <v>65</v>
      </c>
      <c r="D10" s="26" t="s">
        <v>68</v>
      </c>
      <c r="E10" s="26" t="s">
        <v>69</v>
      </c>
      <c r="F10" s="27">
        <v>30000</v>
      </c>
      <c r="G10" s="28">
        <v>0</v>
      </c>
      <c r="H10" s="11">
        <f t="shared" si="0"/>
        <v>0</v>
      </c>
    </row>
    <row r="11" spans="1:8" s="1" customFormat="1">
      <c r="A11" s="72" t="s">
        <v>117</v>
      </c>
      <c r="B11" s="26" t="s">
        <v>64</v>
      </c>
      <c r="C11" s="26" t="s">
        <v>65</v>
      </c>
      <c r="D11" s="26" t="s">
        <v>70</v>
      </c>
      <c r="E11" s="26" t="s">
        <v>69</v>
      </c>
      <c r="F11" s="27">
        <v>416760</v>
      </c>
      <c r="G11" s="28">
        <v>210342.94</v>
      </c>
      <c r="H11" s="11">
        <f t="shared" si="0"/>
        <v>50.471000095978503</v>
      </c>
    </row>
    <row r="12" spans="1:8" s="1" customFormat="1">
      <c r="A12" s="72" t="s">
        <v>117</v>
      </c>
      <c r="B12" s="26" t="s">
        <v>64</v>
      </c>
      <c r="C12" s="26" t="s">
        <v>71</v>
      </c>
      <c r="D12" s="26" t="s">
        <v>66</v>
      </c>
      <c r="E12" s="26" t="s">
        <v>67</v>
      </c>
      <c r="F12" s="27">
        <v>3951000</v>
      </c>
      <c r="G12" s="28">
        <v>2008638.89</v>
      </c>
      <c r="H12" s="11">
        <f t="shared" si="0"/>
        <v>50.838746899519109</v>
      </c>
    </row>
    <row r="13" spans="1:8" s="1" customFormat="1">
      <c r="A13" s="72" t="s">
        <v>117</v>
      </c>
      <c r="B13" s="26" t="s">
        <v>64</v>
      </c>
      <c r="C13" s="26" t="s">
        <v>71</v>
      </c>
      <c r="D13" s="26" t="s">
        <v>66</v>
      </c>
      <c r="E13" s="26" t="s">
        <v>159</v>
      </c>
      <c r="F13" s="27">
        <v>2916000</v>
      </c>
      <c r="G13" s="28">
        <v>1338232.1000000001</v>
      </c>
      <c r="H13" s="11">
        <f t="shared" si="0"/>
        <v>45.892733196159128</v>
      </c>
    </row>
    <row r="14" spans="1:8" s="1" customFormat="1">
      <c r="A14" s="72" t="s">
        <v>117</v>
      </c>
      <c r="B14" s="26" t="s">
        <v>64</v>
      </c>
      <c r="C14" s="26" t="s">
        <v>71</v>
      </c>
      <c r="D14" s="26" t="s">
        <v>66</v>
      </c>
      <c r="E14" s="26" t="s">
        <v>72</v>
      </c>
      <c r="F14" s="27">
        <v>2254000</v>
      </c>
      <c r="G14" s="28">
        <v>914726.02</v>
      </c>
      <c r="H14" s="11">
        <f t="shared" si="0"/>
        <v>40.582343389529726</v>
      </c>
    </row>
    <row r="15" spans="1:8" s="1" customFormat="1">
      <c r="A15" s="72" t="s">
        <v>117</v>
      </c>
      <c r="B15" s="26" t="s">
        <v>64</v>
      </c>
      <c r="C15" s="26" t="s">
        <v>71</v>
      </c>
      <c r="D15" s="26" t="s">
        <v>68</v>
      </c>
      <c r="E15" s="26" t="s">
        <v>69</v>
      </c>
      <c r="F15" s="27">
        <v>202476.89</v>
      </c>
      <c r="G15" s="28">
        <v>77790.48</v>
      </c>
      <c r="H15" s="11">
        <f t="shared" si="0"/>
        <v>38.419436410742968</v>
      </c>
    </row>
    <row r="16" spans="1:8" s="1" customFormat="1">
      <c r="A16" s="72" t="s">
        <v>117</v>
      </c>
      <c r="B16" s="26" t="s">
        <v>64</v>
      </c>
      <c r="C16" s="26" t="s">
        <v>71</v>
      </c>
      <c r="D16" s="26" t="s">
        <v>70</v>
      </c>
      <c r="E16" s="26" t="s">
        <v>69</v>
      </c>
      <c r="F16" s="27">
        <v>2649483.5499999998</v>
      </c>
      <c r="G16" s="28">
        <v>1178447.73</v>
      </c>
      <c r="H16" s="11">
        <f t="shared" si="0"/>
        <v>44.478393911900305</v>
      </c>
    </row>
    <row r="17" spans="1:8" s="1" customFormat="1">
      <c r="A17" s="72" t="s">
        <v>117</v>
      </c>
      <c r="B17" s="26" t="s">
        <v>64</v>
      </c>
      <c r="C17" s="26" t="s">
        <v>71</v>
      </c>
      <c r="D17" s="26" t="s">
        <v>73</v>
      </c>
      <c r="E17" s="26" t="s">
        <v>74</v>
      </c>
      <c r="F17" s="27">
        <v>298100</v>
      </c>
      <c r="G17" s="28">
        <v>155302.07999999999</v>
      </c>
      <c r="H17" s="11">
        <f t="shared" si="0"/>
        <v>52.097309627641728</v>
      </c>
    </row>
    <row r="18" spans="1:8" s="1" customFormat="1">
      <c r="A18" s="72" t="s">
        <v>117</v>
      </c>
      <c r="B18" s="26" t="s">
        <v>64</v>
      </c>
      <c r="C18" s="26" t="s">
        <v>71</v>
      </c>
      <c r="D18" s="26" t="s">
        <v>73</v>
      </c>
      <c r="E18" s="26" t="s">
        <v>75</v>
      </c>
      <c r="F18" s="27">
        <v>25200</v>
      </c>
      <c r="G18" s="28">
        <v>10683.95</v>
      </c>
      <c r="H18" s="11">
        <f t="shared" si="0"/>
        <v>42.396626984126989</v>
      </c>
    </row>
    <row r="19" spans="1:8" s="1" customFormat="1">
      <c r="A19" s="72" t="s">
        <v>117</v>
      </c>
      <c r="B19" s="26" t="s">
        <v>64</v>
      </c>
      <c r="C19" s="26" t="s">
        <v>71</v>
      </c>
      <c r="D19" s="26" t="s">
        <v>73</v>
      </c>
      <c r="E19" s="26" t="s">
        <v>76</v>
      </c>
      <c r="F19" s="27">
        <v>782300</v>
      </c>
      <c r="G19" s="28">
        <v>306009.96000000002</v>
      </c>
      <c r="H19" s="11">
        <f t="shared" si="0"/>
        <v>39.116702032468368</v>
      </c>
    </row>
    <row r="20" spans="1:8" s="1" customFormat="1">
      <c r="A20" s="72" t="s">
        <v>117</v>
      </c>
      <c r="B20" s="26" t="s">
        <v>64</v>
      </c>
      <c r="C20" s="26" t="s">
        <v>71</v>
      </c>
      <c r="D20" s="26" t="s">
        <v>73</v>
      </c>
      <c r="E20" s="26" t="s">
        <v>77</v>
      </c>
      <c r="F20" s="27">
        <v>815400</v>
      </c>
      <c r="G20" s="28">
        <v>238872.37</v>
      </c>
      <c r="H20" s="11">
        <f t="shared" si="0"/>
        <v>29.29511528084376</v>
      </c>
    </row>
    <row r="21" spans="1:8" s="1" customFormat="1">
      <c r="A21" s="72" t="s">
        <v>117</v>
      </c>
      <c r="B21" s="26" t="s">
        <v>64</v>
      </c>
      <c r="C21" s="26" t="s">
        <v>71</v>
      </c>
      <c r="D21" s="26" t="s">
        <v>73</v>
      </c>
      <c r="E21" s="26" t="s">
        <v>78</v>
      </c>
      <c r="F21" s="27">
        <v>50000</v>
      </c>
      <c r="G21" s="28">
        <v>0</v>
      </c>
      <c r="H21" s="11">
        <f t="shared" si="0"/>
        <v>0</v>
      </c>
    </row>
    <row r="22" spans="1:8" s="1" customFormat="1">
      <c r="A22" s="72" t="s">
        <v>117</v>
      </c>
      <c r="B22" s="26" t="s">
        <v>64</v>
      </c>
      <c r="C22" s="26" t="s">
        <v>71</v>
      </c>
      <c r="D22" s="26" t="s">
        <v>73</v>
      </c>
      <c r="E22" s="26" t="s">
        <v>79</v>
      </c>
      <c r="F22" s="27">
        <v>385000</v>
      </c>
      <c r="G22" s="28">
        <v>176164.33</v>
      </c>
      <c r="H22" s="11">
        <f t="shared" si="0"/>
        <v>45.756968831168827</v>
      </c>
    </row>
    <row r="23" spans="1:8" s="1" customFormat="1">
      <c r="A23" s="72" t="s">
        <v>117</v>
      </c>
      <c r="B23" s="26" t="s">
        <v>64</v>
      </c>
      <c r="C23" s="26" t="s">
        <v>71</v>
      </c>
      <c r="D23" s="26" t="s">
        <v>80</v>
      </c>
      <c r="E23" s="26" t="s">
        <v>75</v>
      </c>
      <c r="F23" s="27">
        <v>1005800</v>
      </c>
      <c r="G23" s="28">
        <v>437329.79</v>
      </c>
      <c r="H23" s="11">
        <f t="shared" si="0"/>
        <v>43.480790415589574</v>
      </c>
    </row>
    <row r="24" spans="1:8" s="1" customFormat="1">
      <c r="A24" s="72" t="s">
        <v>117</v>
      </c>
      <c r="B24" s="26" t="s">
        <v>64</v>
      </c>
      <c r="C24" s="26" t="s">
        <v>71</v>
      </c>
      <c r="D24" s="26" t="s">
        <v>81</v>
      </c>
      <c r="E24" s="26" t="s">
        <v>69</v>
      </c>
      <c r="F24" s="27">
        <v>150000</v>
      </c>
      <c r="G24" s="28">
        <v>64348</v>
      </c>
      <c r="H24" s="11">
        <f t="shared" si="0"/>
        <v>42.898666666666671</v>
      </c>
    </row>
    <row r="25" spans="1:8" s="1" customFormat="1">
      <c r="A25" s="72" t="s">
        <v>117</v>
      </c>
      <c r="B25" s="26" t="s">
        <v>64</v>
      </c>
      <c r="C25" s="26" t="s">
        <v>71</v>
      </c>
      <c r="D25" s="26" t="s">
        <v>82</v>
      </c>
      <c r="E25" s="26" t="s">
        <v>69</v>
      </c>
      <c r="F25" s="27">
        <v>7000</v>
      </c>
      <c r="G25" s="28">
        <v>3256</v>
      </c>
      <c r="H25" s="11">
        <f t="shared" si="0"/>
        <v>46.514285714285712</v>
      </c>
    </row>
    <row r="26" spans="1:8" s="1" customFormat="1">
      <c r="A26" s="72" t="s">
        <v>117</v>
      </c>
      <c r="B26" s="26" t="s">
        <v>64</v>
      </c>
      <c r="C26" s="26" t="s">
        <v>83</v>
      </c>
      <c r="D26" s="26" t="s">
        <v>66</v>
      </c>
      <c r="E26" s="26" t="s">
        <v>52</v>
      </c>
      <c r="F26" s="27">
        <v>380000</v>
      </c>
      <c r="G26" s="28">
        <v>136779.07999999999</v>
      </c>
      <c r="H26" s="11">
        <f t="shared" si="0"/>
        <v>35.9944947368421</v>
      </c>
    </row>
    <row r="27" spans="1:8" s="1" customFormat="1">
      <c r="A27" s="72" t="s">
        <v>117</v>
      </c>
      <c r="B27" s="26" t="s">
        <v>64</v>
      </c>
      <c r="C27" s="26" t="s">
        <v>83</v>
      </c>
      <c r="D27" s="26" t="s">
        <v>70</v>
      </c>
      <c r="E27" s="26" t="s">
        <v>52</v>
      </c>
      <c r="F27" s="27">
        <v>114760</v>
      </c>
      <c r="G27" s="28">
        <v>41449.11</v>
      </c>
      <c r="H27" s="11">
        <f t="shared" si="0"/>
        <v>36.118081212966189</v>
      </c>
    </row>
    <row r="28" spans="1:8" s="1" customFormat="1">
      <c r="A28" s="72" t="s">
        <v>117</v>
      </c>
      <c r="B28" s="26" t="s">
        <v>64</v>
      </c>
      <c r="C28" s="26" t="s">
        <v>83</v>
      </c>
      <c r="D28" s="26" t="s">
        <v>73</v>
      </c>
      <c r="E28" s="26" t="s">
        <v>52</v>
      </c>
      <c r="F28" s="27">
        <v>88087</v>
      </c>
      <c r="G28" s="28">
        <v>4060</v>
      </c>
      <c r="H28" s="11">
        <f t="shared" si="0"/>
        <v>4.6090796598817079</v>
      </c>
    </row>
    <row r="29" spans="1:8" s="1" customFormat="1">
      <c r="A29" s="72" t="s">
        <v>117</v>
      </c>
      <c r="B29" s="26" t="s">
        <v>64</v>
      </c>
      <c r="C29" s="26" t="s">
        <v>83</v>
      </c>
      <c r="D29" s="26" t="s">
        <v>80</v>
      </c>
      <c r="E29" s="26" t="s">
        <v>52</v>
      </c>
      <c r="F29" s="27">
        <v>10000</v>
      </c>
      <c r="G29" s="28">
        <v>10000</v>
      </c>
      <c r="H29" s="11">
        <f t="shared" si="0"/>
        <v>100</v>
      </c>
    </row>
    <row r="30" spans="1:8" s="1" customFormat="1">
      <c r="A30" s="72" t="s">
        <v>117</v>
      </c>
      <c r="B30" s="26" t="s">
        <v>64</v>
      </c>
      <c r="C30" s="26" t="s">
        <v>160</v>
      </c>
      <c r="D30" s="26" t="s">
        <v>73</v>
      </c>
      <c r="E30" s="26" t="s">
        <v>150</v>
      </c>
      <c r="F30" s="27">
        <v>52261</v>
      </c>
      <c r="G30" s="28">
        <v>5970</v>
      </c>
      <c r="H30" s="11">
        <f t="shared" si="0"/>
        <v>11.423432387439965</v>
      </c>
    </row>
    <row r="31" spans="1:8" s="1" customFormat="1">
      <c r="A31" s="72" t="s">
        <v>117</v>
      </c>
      <c r="B31" s="26" t="s">
        <v>64</v>
      </c>
      <c r="C31" s="26" t="s">
        <v>160</v>
      </c>
      <c r="D31" s="26" t="s">
        <v>80</v>
      </c>
      <c r="E31" s="26" t="s">
        <v>150</v>
      </c>
      <c r="F31" s="27">
        <v>35600</v>
      </c>
      <c r="G31" s="28">
        <v>0</v>
      </c>
      <c r="H31" s="11">
        <f t="shared" si="0"/>
        <v>0</v>
      </c>
    </row>
    <row r="32" spans="1:8" s="1" customFormat="1">
      <c r="A32" s="72" t="s">
        <v>117</v>
      </c>
      <c r="B32" s="26" t="s">
        <v>64</v>
      </c>
      <c r="C32" s="26" t="s">
        <v>84</v>
      </c>
      <c r="D32" s="26" t="s">
        <v>73</v>
      </c>
      <c r="E32" s="26" t="s">
        <v>53</v>
      </c>
      <c r="F32" s="27">
        <v>24250</v>
      </c>
      <c r="G32" s="28">
        <v>0</v>
      </c>
      <c r="H32" s="11">
        <f t="shared" si="0"/>
        <v>0</v>
      </c>
    </row>
    <row r="33" spans="1:8" s="1" customFormat="1">
      <c r="A33" s="72" t="s">
        <v>117</v>
      </c>
      <c r="B33" s="26" t="s">
        <v>64</v>
      </c>
      <c r="C33" s="26" t="s">
        <v>85</v>
      </c>
      <c r="D33" s="26" t="s">
        <v>86</v>
      </c>
      <c r="E33" s="26" t="s">
        <v>87</v>
      </c>
      <c r="F33" s="27">
        <v>152300</v>
      </c>
      <c r="G33" s="28">
        <v>76152</v>
      </c>
      <c r="H33" s="11">
        <f t="shared" si="0"/>
        <v>50.001313197636243</v>
      </c>
    </row>
    <row r="34" spans="1:8" s="1" customFormat="1">
      <c r="A34" s="72" t="s">
        <v>117</v>
      </c>
      <c r="B34" s="26" t="s">
        <v>88</v>
      </c>
      <c r="C34" s="26" t="s">
        <v>89</v>
      </c>
      <c r="D34" s="26" t="s">
        <v>86</v>
      </c>
      <c r="E34" s="26" t="s">
        <v>90</v>
      </c>
      <c r="F34" s="27">
        <v>199000</v>
      </c>
      <c r="G34" s="28">
        <v>99498</v>
      </c>
      <c r="H34" s="11">
        <f t="shared" si="0"/>
        <v>49.998994974874371</v>
      </c>
    </row>
    <row r="35" spans="1:8" s="1" customFormat="1">
      <c r="A35" s="72" t="s">
        <v>117</v>
      </c>
      <c r="B35" s="26" t="s">
        <v>88</v>
      </c>
      <c r="C35" s="26" t="s">
        <v>91</v>
      </c>
      <c r="D35" s="26" t="s">
        <v>86</v>
      </c>
      <c r="E35" s="26" t="s">
        <v>92</v>
      </c>
      <c r="F35" s="27">
        <v>473800</v>
      </c>
      <c r="G35" s="28">
        <v>236898</v>
      </c>
      <c r="H35" s="11">
        <f t="shared" si="0"/>
        <v>49.999577880962434</v>
      </c>
    </row>
    <row r="36" spans="1:8" s="1" customFormat="1">
      <c r="A36" s="72" t="s">
        <v>117</v>
      </c>
      <c r="B36" s="26" t="s">
        <v>161</v>
      </c>
      <c r="C36" s="26" t="s">
        <v>162</v>
      </c>
      <c r="D36" s="26" t="s">
        <v>163</v>
      </c>
      <c r="E36" s="26" t="s">
        <v>69</v>
      </c>
      <c r="F36" s="27">
        <v>337397</v>
      </c>
      <c r="G36" s="28">
        <v>337397</v>
      </c>
      <c r="H36" s="11">
        <f t="shared" si="0"/>
        <v>100</v>
      </c>
    </row>
    <row r="37" spans="1:8" s="1" customFormat="1">
      <c r="A37" s="72" t="s">
        <v>117</v>
      </c>
      <c r="B37" s="26" t="s">
        <v>93</v>
      </c>
      <c r="C37" s="26" t="s">
        <v>94</v>
      </c>
      <c r="D37" s="26" t="s">
        <v>95</v>
      </c>
      <c r="E37" s="26" t="s">
        <v>69</v>
      </c>
      <c r="F37" s="27">
        <v>70000</v>
      </c>
      <c r="G37" s="28">
        <v>0</v>
      </c>
      <c r="H37" s="11">
        <f t="shared" si="0"/>
        <v>0</v>
      </c>
    </row>
    <row r="38" spans="1:8" s="1" customFormat="1">
      <c r="A38" s="72" t="s">
        <v>117</v>
      </c>
      <c r="B38" s="26" t="s">
        <v>96</v>
      </c>
      <c r="C38" s="26" t="s">
        <v>97</v>
      </c>
      <c r="D38" s="26" t="s">
        <v>66</v>
      </c>
      <c r="E38" s="26" t="s">
        <v>69</v>
      </c>
      <c r="F38" s="27">
        <v>662700</v>
      </c>
      <c r="G38" s="28">
        <v>292357.90000000002</v>
      </c>
      <c r="H38" s="11">
        <f t="shared" si="0"/>
        <v>44.116176248679643</v>
      </c>
    </row>
    <row r="39" spans="1:8" s="1" customFormat="1">
      <c r="A39" s="72" t="s">
        <v>117</v>
      </c>
      <c r="B39" s="26" t="s">
        <v>96</v>
      </c>
      <c r="C39" s="26" t="s">
        <v>97</v>
      </c>
      <c r="D39" s="26" t="s">
        <v>70</v>
      </c>
      <c r="E39" s="26" t="s">
        <v>69</v>
      </c>
      <c r="F39" s="27">
        <v>200135</v>
      </c>
      <c r="G39" s="28">
        <v>86470.14</v>
      </c>
      <c r="H39" s="11">
        <f t="shared" si="0"/>
        <v>43.205906013440924</v>
      </c>
    </row>
    <row r="40" spans="1:8" s="1" customFormat="1">
      <c r="A40" s="72" t="s">
        <v>117</v>
      </c>
      <c r="B40" s="26" t="s">
        <v>96</v>
      </c>
      <c r="C40" s="26" t="s">
        <v>97</v>
      </c>
      <c r="D40" s="26" t="s">
        <v>73</v>
      </c>
      <c r="E40" s="26" t="s">
        <v>69</v>
      </c>
      <c r="F40" s="27">
        <v>78000</v>
      </c>
      <c r="G40" s="28">
        <v>72894.92</v>
      </c>
      <c r="H40" s="11">
        <f t="shared" si="0"/>
        <v>93.455025641025628</v>
      </c>
    </row>
    <row r="41" spans="1:8" s="1" customFormat="1">
      <c r="A41" s="72" t="s">
        <v>117</v>
      </c>
      <c r="B41" s="26" t="s">
        <v>96</v>
      </c>
      <c r="C41" s="26" t="s">
        <v>97</v>
      </c>
      <c r="D41" s="26" t="s">
        <v>73</v>
      </c>
      <c r="E41" s="26" t="s">
        <v>75</v>
      </c>
      <c r="F41" s="27">
        <v>1300</v>
      </c>
      <c r="G41" s="28">
        <v>363.48</v>
      </c>
      <c r="H41" s="11">
        <f t="shared" si="0"/>
        <v>27.96</v>
      </c>
    </row>
    <row r="42" spans="1:8" s="1" customFormat="1">
      <c r="A42" s="72" t="s">
        <v>117</v>
      </c>
      <c r="B42" s="26" t="s">
        <v>96</v>
      </c>
      <c r="C42" s="26" t="s">
        <v>97</v>
      </c>
      <c r="D42" s="26" t="s">
        <v>73</v>
      </c>
      <c r="E42" s="26" t="s">
        <v>76</v>
      </c>
      <c r="F42" s="27">
        <v>15000</v>
      </c>
      <c r="G42" s="28">
        <v>0</v>
      </c>
      <c r="H42" s="11">
        <f t="shared" si="0"/>
        <v>0</v>
      </c>
    </row>
    <row r="43" spans="1:8" s="1" customFormat="1">
      <c r="A43" s="72" t="s">
        <v>117</v>
      </c>
      <c r="B43" s="26" t="s">
        <v>96</v>
      </c>
      <c r="C43" s="26" t="s">
        <v>97</v>
      </c>
      <c r="D43" s="26" t="s">
        <v>73</v>
      </c>
      <c r="E43" s="26" t="s">
        <v>77</v>
      </c>
      <c r="F43" s="27">
        <v>225000</v>
      </c>
      <c r="G43" s="28">
        <v>103869.86</v>
      </c>
      <c r="H43" s="11">
        <f t="shared" si="0"/>
        <v>46.164382222222223</v>
      </c>
    </row>
    <row r="44" spans="1:8" s="1" customFormat="1">
      <c r="A44" s="72" t="s">
        <v>117</v>
      </c>
      <c r="B44" s="26" t="s">
        <v>96</v>
      </c>
      <c r="C44" s="26" t="s">
        <v>97</v>
      </c>
      <c r="D44" s="26" t="s">
        <v>80</v>
      </c>
      <c r="E44" s="26" t="s">
        <v>75</v>
      </c>
      <c r="F44" s="27">
        <v>189500</v>
      </c>
      <c r="G44" s="28">
        <v>90853.04</v>
      </c>
      <c r="H44" s="11">
        <f t="shared" si="0"/>
        <v>47.943556728232181</v>
      </c>
    </row>
    <row r="45" spans="1:8" s="1" customFormat="1">
      <c r="A45" s="72" t="s">
        <v>117</v>
      </c>
      <c r="B45" s="26" t="s">
        <v>96</v>
      </c>
      <c r="C45" s="26" t="s">
        <v>97</v>
      </c>
      <c r="D45" s="26" t="s">
        <v>197</v>
      </c>
      <c r="E45" s="26" t="s">
        <v>69</v>
      </c>
      <c r="F45" s="27">
        <v>194000</v>
      </c>
      <c r="G45" s="28">
        <v>194000</v>
      </c>
      <c r="H45" s="11">
        <f t="shared" si="0"/>
        <v>100</v>
      </c>
    </row>
    <row r="46" spans="1:8" s="1" customFormat="1">
      <c r="A46" s="72" t="s">
        <v>117</v>
      </c>
      <c r="B46" s="26" t="s">
        <v>96</v>
      </c>
      <c r="C46" s="26" t="s">
        <v>97</v>
      </c>
      <c r="D46" s="26" t="s">
        <v>98</v>
      </c>
      <c r="E46" s="26" t="s">
        <v>69</v>
      </c>
      <c r="F46" s="27">
        <v>321000</v>
      </c>
      <c r="G46" s="28">
        <v>100000</v>
      </c>
      <c r="H46" s="11">
        <f t="shared" si="0"/>
        <v>31.15264797507788</v>
      </c>
    </row>
    <row r="47" spans="1:8" s="1" customFormat="1">
      <c r="A47" s="7" t="s">
        <v>118</v>
      </c>
      <c r="B47" s="23"/>
      <c r="C47" s="23"/>
      <c r="D47" s="23"/>
      <c r="E47" s="23"/>
      <c r="F47" s="24">
        <v>895888.89</v>
      </c>
      <c r="G47" s="25">
        <v>119756.66</v>
      </c>
      <c r="H47" s="11">
        <f t="shared" si="0"/>
        <v>13.36735630240933</v>
      </c>
    </row>
    <row r="48" spans="1:8" s="1" customFormat="1">
      <c r="A48" s="72" t="s">
        <v>117</v>
      </c>
      <c r="B48" s="26" t="s">
        <v>99</v>
      </c>
      <c r="C48" s="26" t="s">
        <v>100</v>
      </c>
      <c r="D48" s="26" t="s">
        <v>73</v>
      </c>
      <c r="E48" s="26" t="s">
        <v>69</v>
      </c>
      <c r="F48" s="27">
        <v>507000</v>
      </c>
      <c r="G48" s="28">
        <v>3090</v>
      </c>
      <c r="H48" s="11">
        <f t="shared" si="0"/>
        <v>0.60946745562130178</v>
      </c>
    </row>
    <row r="49" spans="1:8" s="1" customFormat="1">
      <c r="A49" s="72" t="s">
        <v>117</v>
      </c>
      <c r="B49" s="26" t="s">
        <v>99</v>
      </c>
      <c r="C49" s="26" t="s">
        <v>198</v>
      </c>
      <c r="D49" s="26" t="s">
        <v>73</v>
      </c>
      <c r="E49" s="26" t="s">
        <v>196</v>
      </c>
      <c r="F49" s="27">
        <v>388888.89</v>
      </c>
      <c r="G49" s="28">
        <v>116666.66</v>
      </c>
      <c r="H49" s="11">
        <f t="shared" si="0"/>
        <v>29.999998200000004</v>
      </c>
    </row>
    <row r="50" spans="1:8" s="1" customFormat="1">
      <c r="A50" s="7" t="s">
        <v>119</v>
      </c>
      <c r="B50" s="23"/>
      <c r="C50" s="23"/>
      <c r="D50" s="23"/>
      <c r="E50" s="23"/>
      <c r="F50" s="24">
        <v>4676711.01</v>
      </c>
      <c r="G50" s="25">
        <v>1432439.37</v>
      </c>
      <c r="H50" s="11">
        <f t="shared" si="0"/>
        <v>30.629204304843295</v>
      </c>
    </row>
    <row r="51" spans="1:8" s="1" customFormat="1">
      <c r="A51" s="72" t="s">
        <v>117</v>
      </c>
      <c r="B51" s="26" t="s">
        <v>164</v>
      </c>
      <c r="C51" s="26" t="s">
        <v>165</v>
      </c>
      <c r="D51" s="26" t="s">
        <v>73</v>
      </c>
      <c r="E51" s="26" t="s">
        <v>69</v>
      </c>
      <c r="F51" s="27">
        <v>1500000</v>
      </c>
      <c r="G51" s="28">
        <v>493012.8</v>
      </c>
      <c r="H51" s="11">
        <f t="shared" si="0"/>
        <v>32.867519999999999</v>
      </c>
    </row>
    <row r="52" spans="1:8" s="1" customFormat="1">
      <c r="A52" s="72" t="s">
        <v>117</v>
      </c>
      <c r="B52" s="26" t="s">
        <v>101</v>
      </c>
      <c r="C52" s="26" t="s">
        <v>166</v>
      </c>
      <c r="D52" s="26" t="s">
        <v>73</v>
      </c>
      <c r="E52" s="26" t="s">
        <v>149</v>
      </c>
      <c r="F52" s="27">
        <v>288989.90000000002</v>
      </c>
      <c r="G52" s="28">
        <v>107986.54</v>
      </c>
      <c r="H52" s="11">
        <f t="shared" si="0"/>
        <v>37.366890676802193</v>
      </c>
    </row>
    <row r="53" spans="1:8" s="1" customFormat="1">
      <c r="A53" s="72" t="s">
        <v>117</v>
      </c>
      <c r="B53" s="26" t="s">
        <v>101</v>
      </c>
      <c r="C53" s="26" t="s">
        <v>102</v>
      </c>
      <c r="D53" s="26" t="s">
        <v>73</v>
      </c>
      <c r="E53" s="26" t="s">
        <v>151</v>
      </c>
      <c r="F53" s="27">
        <v>157500</v>
      </c>
      <c r="G53" s="28">
        <v>42880</v>
      </c>
      <c r="H53" s="11">
        <f t="shared" si="0"/>
        <v>27.225396825396825</v>
      </c>
    </row>
    <row r="54" spans="1:8" s="1" customFormat="1">
      <c r="A54" s="72" t="s">
        <v>117</v>
      </c>
      <c r="B54" s="26" t="s">
        <v>101</v>
      </c>
      <c r="C54" s="26" t="s">
        <v>107</v>
      </c>
      <c r="D54" s="26" t="s">
        <v>73</v>
      </c>
      <c r="E54" s="26" t="s">
        <v>69</v>
      </c>
      <c r="F54" s="27">
        <v>1500000</v>
      </c>
      <c r="G54" s="28">
        <v>123920.03</v>
      </c>
      <c r="H54" s="11">
        <f t="shared" si="0"/>
        <v>8.2613353333333333</v>
      </c>
    </row>
    <row r="55" spans="1:8" s="1" customFormat="1">
      <c r="A55" s="72" t="s">
        <v>117</v>
      </c>
      <c r="B55" s="26" t="s">
        <v>101</v>
      </c>
      <c r="C55" s="26" t="s">
        <v>107</v>
      </c>
      <c r="D55" s="26" t="s">
        <v>73</v>
      </c>
      <c r="E55" s="26" t="s">
        <v>167</v>
      </c>
      <c r="F55" s="27">
        <v>1230221.1100000001</v>
      </c>
      <c r="G55" s="28">
        <v>664640</v>
      </c>
      <c r="H55" s="11">
        <f t="shared" si="0"/>
        <v>54.02606040470237</v>
      </c>
    </row>
    <row r="56" spans="1:8" s="1" customFormat="1">
      <c r="A56" s="7" t="s">
        <v>120</v>
      </c>
      <c r="B56" s="23"/>
      <c r="C56" s="23"/>
      <c r="D56" s="23"/>
      <c r="E56" s="23"/>
      <c r="F56" s="24">
        <v>25982719.100000001</v>
      </c>
      <c r="G56" s="25">
        <v>5525054.5999999996</v>
      </c>
      <c r="H56" s="11">
        <f t="shared" si="0"/>
        <v>21.264343345804786</v>
      </c>
    </row>
    <row r="57" spans="1:8" s="1" customFormat="1">
      <c r="A57" s="72" t="s">
        <v>117</v>
      </c>
      <c r="B57" s="26" t="s">
        <v>103</v>
      </c>
      <c r="C57" s="26" t="s">
        <v>168</v>
      </c>
      <c r="D57" s="26" t="s">
        <v>86</v>
      </c>
      <c r="E57" s="26" t="s">
        <v>169</v>
      </c>
      <c r="F57" s="27">
        <v>529060.43999999994</v>
      </c>
      <c r="G57" s="28">
        <v>0</v>
      </c>
      <c r="H57" s="11">
        <f t="shared" si="0"/>
        <v>0</v>
      </c>
    </row>
    <row r="58" spans="1:8" s="1" customFormat="1">
      <c r="A58" s="72" t="s">
        <v>117</v>
      </c>
      <c r="B58" s="26" t="s">
        <v>103</v>
      </c>
      <c r="C58" s="26" t="s">
        <v>168</v>
      </c>
      <c r="D58" s="26" t="s">
        <v>86</v>
      </c>
      <c r="E58" s="26" t="s">
        <v>170</v>
      </c>
      <c r="F58" s="27">
        <v>32000</v>
      </c>
      <c r="G58" s="28">
        <v>16000</v>
      </c>
      <c r="H58" s="11">
        <f t="shared" si="0"/>
        <v>50</v>
      </c>
    </row>
    <row r="59" spans="1:8" s="1" customFormat="1">
      <c r="A59" s="72" t="s">
        <v>117</v>
      </c>
      <c r="B59" s="26" t="s">
        <v>103</v>
      </c>
      <c r="C59" s="26" t="s">
        <v>104</v>
      </c>
      <c r="D59" s="26" t="s">
        <v>73</v>
      </c>
      <c r="E59" s="26" t="s">
        <v>69</v>
      </c>
      <c r="F59" s="27">
        <v>1000000</v>
      </c>
      <c r="G59" s="28">
        <v>274688.08</v>
      </c>
      <c r="H59" s="11">
        <f t="shared" si="0"/>
        <v>27.468807999999999</v>
      </c>
    </row>
    <row r="60" spans="1:8" s="1" customFormat="1">
      <c r="A60" s="72" t="s">
        <v>117</v>
      </c>
      <c r="B60" s="26" t="s">
        <v>103</v>
      </c>
      <c r="C60" s="26" t="s">
        <v>104</v>
      </c>
      <c r="D60" s="26" t="s">
        <v>80</v>
      </c>
      <c r="E60" s="26" t="s">
        <v>69</v>
      </c>
      <c r="F60" s="27">
        <v>150000</v>
      </c>
      <c r="G60" s="28">
        <v>132347.91</v>
      </c>
      <c r="H60" s="11">
        <f t="shared" si="0"/>
        <v>88.231939999999994</v>
      </c>
    </row>
    <row r="61" spans="1:8" s="1" customFormat="1">
      <c r="A61" s="72" t="s">
        <v>117</v>
      </c>
      <c r="B61" s="26" t="s">
        <v>103</v>
      </c>
      <c r="C61" s="26" t="s">
        <v>171</v>
      </c>
      <c r="D61" s="26" t="s">
        <v>73</v>
      </c>
      <c r="E61" s="26" t="s">
        <v>69</v>
      </c>
      <c r="F61" s="27">
        <v>50000</v>
      </c>
      <c r="G61" s="28">
        <v>0</v>
      </c>
      <c r="H61" s="11">
        <f t="shared" si="0"/>
        <v>0</v>
      </c>
    </row>
    <row r="62" spans="1:8" s="1" customFormat="1">
      <c r="A62" s="72" t="s">
        <v>117</v>
      </c>
      <c r="B62" s="26" t="s">
        <v>103</v>
      </c>
      <c r="C62" s="26" t="s">
        <v>105</v>
      </c>
      <c r="D62" s="26" t="s">
        <v>73</v>
      </c>
      <c r="E62" s="26" t="s">
        <v>69</v>
      </c>
      <c r="F62" s="27">
        <v>1500000</v>
      </c>
      <c r="G62" s="28">
        <v>682707.65</v>
      </c>
      <c r="H62" s="11">
        <f t="shared" si="0"/>
        <v>45.513843333333334</v>
      </c>
    </row>
    <row r="63" spans="1:8" s="1" customFormat="1">
      <c r="A63" s="72" t="s">
        <v>117</v>
      </c>
      <c r="B63" s="26" t="s">
        <v>172</v>
      </c>
      <c r="C63" s="26" t="s">
        <v>173</v>
      </c>
      <c r="D63" s="26" t="s">
        <v>73</v>
      </c>
      <c r="E63" s="26" t="s">
        <v>69</v>
      </c>
      <c r="F63" s="27">
        <v>43425.45</v>
      </c>
      <c r="G63" s="28">
        <v>10876.97</v>
      </c>
      <c r="H63" s="11">
        <f t="shared" si="0"/>
        <v>25.047454891083454</v>
      </c>
    </row>
    <row r="64" spans="1:8" s="1" customFormat="1">
      <c r="A64" s="72" t="s">
        <v>117</v>
      </c>
      <c r="B64" s="26" t="s">
        <v>172</v>
      </c>
      <c r="C64" s="26" t="s">
        <v>173</v>
      </c>
      <c r="D64" s="26" t="s">
        <v>80</v>
      </c>
      <c r="E64" s="26" t="s">
        <v>69</v>
      </c>
      <c r="F64" s="27">
        <v>506574.55</v>
      </c>
      <c r="G64" s="28">
        <v>132563.66</v>
      </c>
      <c r="H64" s="11">
        <f t="shared" si="0"/>
        <v>26.168637962566422</v>
      </c>
    </row>
    <row r="65" spans="1:8" s="1" customFormat="1">
      <c r="A65" s="72" t="s">
        <v>117</v>
      </c>
      <c r="B65" s="26" t="s">
        <v>172</v>
      </c>
      <c r="C65" s="26" t="s">
        <v>173</v>
      </c>
      <c r="D65" s="26" t="s">
        <v>174</v>
      </c>
      <c r="E65" s="26" t="s">
        <v>69</v>
      </c>
      <c r="F65" s="27">
        <v>800000</v>
      </c>
      <c r="G65" s="28">
        <v>200000</v>
      </c>
      <c r="H65" s="11">
        <f t="shared" si="0"/>
        <v>25</v>
      </c>
    </row>
    <row r="66" spans="1:8" s="1" customFormat="1">
      <c r="A66" s="72" t="s">
        <v>117</v>
      </c>
      <c r="B66" s="26" t="s">
        <v>106</v>
      </c>
      <c r="C66" s="26" t="s">
        <v>175</v>
      </c>
      <c r="D66" s="26" t="s">
        <v>73</v>
      </c>
      <c r="E66" s="26" t="s">
        <v>50</v>
      </c>
      <c r="F66" s="27">
        <v>2374334</v>
      </c>
      <c r="G66" s="28">
        <v>0</v>
      </c>
      <c r="H66" s="11">
        <f t="shared" si="0"/>
        <v>0</v>
      </c>
    </row>
    <row r="67" spans="1:8" s="1" customFormat="1">
      <c r="A67" s="72" t="s">
        <v>117</v>
      </c>
      <c r="B67" s="26" t="s">
        <v>106</v>
      </c>
      <c r="C67" s="26" t="s">
        <v>175</v>
      </c>
      <c r="D67" s="26" t="s">
        <v>73</v>
      </c>
      <c r="E67" s="26" t="s">
        <v>51</v>
      </c>
      <c r="F67" s="27">
        <v>2251000</v>
      </c>
      <c r="G67" s="28">
        <v>0</v>
      </c>
      <c r="H67" s="11">
        <f t="shared" si="0"/>
        <v>0</v>
      </c>
    </row>
    <row r="68" spans="1:8" s="1" customFormat="1">
      <c r="A68" s="72" t="s">
        <v>117</v>
      </c>
      <c r="B68" s="26" t="s">
        <v>106</v>
      </c>
      <c r="C68" s="26" t="s">
        <v>176</v>
      </c>
      <c r="D68" s="26" t="s">
        <v>73</v>
      </c>
      <c r="E68" s="26" t="s">
        <v>69</v>
      </c>
      <c r="F68" s="27">
        <v>514805.32</v>
      </c>
      <c r="G68" s="28">
        <v>0</v>
      </c>
      <c r="H68" s="11">
        <f t="shared" si="0"/>
        <v>0</v>
      </c>
    </row>
    <row r="69" spans="1:8" s="1" customFormat="1">
      <c r="A69" s="72" t="s">
        <v>117</v>
      </c>
      <c r="B69" s="26" t="s">
        <v>106</v>
      </c>
      <c r="C69" s="26" t="s">
        <v>199</v>
      </c>
      <c r="D69" s="26" t="s">
        <v>73</v>
      </c>
      <c r="E69" s="26" t="s">
        <v>195</v>
      </c>
      <c r="F69" s="27">
        <v>378057.59</v>
      </c>
      <c r="G69" s="28">
        <v>0</v>
      </c>
      <c r="H69" s="11">
        <f t="shared" si="0"/>
        <v>0</v>
      </c>
    </row>
    <row r="70" spans="1:8" s="1" customFormat="1">
      <c r="A70" s="72" t="s">
        <v>117</v>
      </c>
      <c r="B70" s="26" t="s">
        <v>106</v>
      </c>
      <c r="C70" s="26" t="s">
        <v>177</v>
      </c>
      <c r="D70" s="26" t="s">
        <v>73</v>
      </c>
      <c r="E70" s="26" t="s">
        <v>49</v>
      </c>
      <c r="F70" s="27">
        <v>2261772.2200000002</v>
      </c>
      <c r="G70" s="28">
        <v>0</v>
      </c>
      <c r="H70" s="11">
        <f t="shared" si="0"/>
        <v>0</v>
      </c>
    </row>
    <row r="71" spans="1:8" s="1" customFormat="1">
      <c r="A71" s="72" t="s">
        <v>117</v>
      </c>
      <c r="B71" s="26" t="s">
        <v>106</v>
      </c>
      <c r="C71" s="26" t="s">
        <v>107</v>
      </c>
      <c r="D71" s="26" t="s">
        <v>73</v>
      </c>
      <c r="E71" s="26" t="s">
        <v>69</v>
      </c>
      <c r="F71" s="27">
        <v>2693000</v>
      </c>
      <c r="G71" s="28">
        <v>1245212.3400000001</v>
      </c>
      <c r="H71" s="11">
        <f t="shared" si="0"/>
        <v>46.238854066097289</v>
      </c>
    </row>
    <row r="72" spans="1:8" s="1" customFormat="1">
      <c r="A72" s="72" t="s">
        <v>117</v>
      </c>
      <c r="B72" s="26" t="s">
        <v>106</v>
      </c>
      <c r="C72" s="26" t="s">
        <v>108</v>
      </c>
      <c r="D72" s="26" t="s">
        <v>73</v>
      </c>
      <c r="E72" s="26" t="s">
        <v>69</v>
      </c>
      <c r="F72" s="27">
        <v>1500000</v>
      </c>
      <c r="G72" s="28">
        <v>535848.30000000005</v>
      </c>
      <c r="H72" s="11">
        <f t="shared" ref="H72:H90" si="1">G72/F72*100</f>
        <v>35.723220000000005</v>
      </c>
    </row>
    <row r="73" spans="1:8" s="1" customFormat="1">
      <c r="A73" s="72" t="s">
        <v>117</v>
      </c>
      <c r="B73" s="26" t="s">
        <v>106</v>
      </c>
      <c r="C73" s="26" t="s">
        <v>108</v>
      </c>
      <c r="D73" s="26" t="s">
        <v>80</v>
      </c>
      <c r="E73" s="26" t="s">
        <v>75</v>
      </c>
      <c r="F73" s="27">
        <v>2200000</v>
      </c>
      <c r="G73" s="28">
        <v>1490542.75</v>
      </c>
      <c r="H73" s="11">
        <f t="shared" si="1"/>
        <v>67.751943181818191</v>
      </c>
    </row>
    <row r="74" spans="1:8" s="1" customFormat="1">
      <c r="A74" s="72" t="s">
        <v>117</v>
      </c>
      <c r="B74" s="26" t="s">
        <v>106</v>
      </c>
      <c r="C74" s="26" t="s">
        <v>178</v>
      </c>
      <c r="D74" s="26" t="s">
        <v>73</v>
      </c>
      <c r="E74" s="26" t="s">
        <v>69</v>
      </c>
      <c r="F74" s="27">
        <v>300000</v>
      </c>
      <c r="G74" s="28">
        <v>1743.7</v>
      </c>
      <c r="H74" s="11">
        <f t="shared" si="1"/>
        <v>0.58123333333333338</v>
      </c>
    </row>
    <row r="75" spans="1:8" s="1" customFormat="1">
      <c r="A75" s="72" t="s">
        <v>117</v>
      </c>
      <c r="B75" s="26" t="s">
        <v>106</v>
      </c>
      <c r="C75" s="26" t="s">
        <v>109</v>
      </c>
      <c r="D75" s="26" t="s">
        <v>73</v>
      </c>
      <c r="E75" s="26" t="s">
        <v>69</v>
      </c>
      <c r="F75" s="27">
        <v>5175469.53</v>
      </c>
      <c r="G75" s="28">
        <v>212035.49</v>
      </c>
      <c r="H75" s="11">
        <f t="shared" si="1"/>
        <v>4.0969324381279852</v>
      </c>
    </row>
    <row r="76" spans="1:8" s="1" customFormat="1">
      <c r="A76" s="72" t="s">
        <v>117</v>
      </c>
      <c r="B76" s="26" t="s">
        <v>106</v>
      </c>
      <c r="C76" s="26" t="s">
        <v>110</v>
      </c>
      <c r="D76" s="26" t="s">
        <v>66</v>
      </c>
      <c r="E76" s="26" t="s">
        <v>69</v>
      </c>
      <c r="F76" s="27">
        <v>638600</v>
      </c>
      <c r="G76" s="28">
        <v>335066.37</v>
      </c>
      <c r="H76" s="11">
        <f t="shared" si="1"/>
        <v>52.46889602254933</v>
      </c>
    </row>
    <row r="77" spans="1:8" s="1" customFormat="1">
      <c r="A77" s="72" t="s">
        <v>117</v>
      </c>
      <c r="B77" s="26" t="s">
        <v>106</v>
      </c>
      <c r="C77" s="26" t="s">
        <v>110</v>
      </c>
      <c r="D77" s="26" t="s">
        <v>70</v>
      </c>
      <c r="E77" s="26" t="s">
        <v>69</v>
      </c>
      <c r="F77" s="27">
        <v>192850</v>
      </c>
      <c r="G77" s="28">
        <v>101546.97</v>
      </c>
      <c r="H77" s="11">
        <f t="shared" si="1"/>
        <v>52.655934664246828</v>
      </c>
    </row>
    <row r="78" spans="1:8" s="1" customFormat="1">
      <c r="A78" s="72" t="s">
        <v>117</v>
      </c>
      <c r="B78" s="26" t="s">
        <v>106</v>
      </c>
      <c r="C78" s="26" t="s">
        <v>111</v>
      </c>
      <c r="D78" s="26" t="s">
        <v>66</v>
      </c>
      <c r="E78" s="26" t="s">
        <v>69</v>
      </c>
      <c r="F78" s="27">
        <v>677250</v>
      </c>
      <c r="G78" s="28">
        <v>152374.41</v>
      </c>
      <c r="H78" s="11">
        <f t="shared" si="1"/>
        <v>22.49899003322259</v>
      </c>
    </row>
    <row r="79" spans="1:8" s="1" customFormat="1">
      <c r="A79" s="72" t="s">
        <v>117</v>
      </c>
      <c r="B79" s="26" t="s">
        <v>106</v>
      </c>
      <c r="C79" s="26" t="s">
        <v>111</v>
      </c>
      <c r="D79" s="26" t="s">
        <v>70</v>
      </c>
      <c r="E79" s="26" t="s">
        <v>69</v>
      </c>
      <c r="F79" s="27">
        <v>204520</v>
      </c>
      <c r="G79" s="28">
        <v>0</v>
      </c>
      <c r="H79" s="11">
        <f t="shared" si="1"/>
        <v>0</v>
      </c>
    </row>
    <row r="80" spans="1:8" s="1" customFormat="1">
      <c r="A80" s="72" t="s">
        <v>117</v>
      </c>
      <c r="B80" s="26" t="s">
        <v>106</v>
      </c>
      <c r="C80" s="26" t="s">
        <v>111</v>
      </c>
      <c r="D80" s="26" t="s">
        <v>73</v>
      </c>
      <c r="E80" s="26" t="s">
        <v>69</v>
      </c>
      <c r="F80" s="27">
        <v>10000</v>
      </c>
      <c r="G80" s="28">
        <v>1500</v>
      </c>
      <c r="H80" s="11">
        <f t="shared" si="1"/>
        <v>15</v>
      </c>
    </row>
    <row r="81" spans="1:8" s="1" customFormat="1">
      <c r="A81" s="7" t="s">
        <v>179</v>
      </c>
      <c r="B81" s="23"/>
      <c r="C81" s="23"/>
      <c r="D81" s="23"/>
      <c r="E81" s="23"/>
      <c r="F81" s="24">
        <v>6933700</v>
      </c>
      <c r="G81" s="25">
        <v>2579920.34</v>
      </c>
      <c r="H81" s="11">
        <f t="shared" si="1"/>
        <v>37.208421766156597</v>
      </c>
    </row>
    <row r="82" spans="1:8" s="1" customFormat="1">
      <c r="A82" s="72" t="s">
        <v>117</v>
      </c>
      <c r="B82" s="26" t="s">
        <v>180</v>
      </c>
      <c r="C82" s="26" t="s">
        <v>181</v>
      </c>
      <c r="D82" s="26" t="s">
        <v>66</v>
      </c>
      <c r="E82" s="26" t="s">
        <v>152</v>
      </c>
      <c r="F82" s="27">
        <v>5180000</v>
      </c>
      <c r="G82" s="28">
        <v>1885263.83</v>
      </c>
      <c r="H82" s="11">
        <f t="shared" si="1"/>
        <v>36.39505463320463</v>
      </c>
    </row>
    <row r="83" spans="1:8" s="1" customFormat="1">
      <c r="A83" s="72" t="s">
        <v>117</v>
      </c>
      <c r="B83" s="26" t="s">
        <v>180</v>
      </c>
      <c r="C83" s="26" t="s">
        <v>181</v>
      </c>
      <c r="D83" s="26" t="s">
        <v>68</v>
      </c>
      <c r="E83" s="26" t="s">
        <v>152</v>
      </c>
      <c r="F83" s="27">
        <v>80000</v>
      </c>
      <c r="G83" s="28">
        <v>0</v>
      </c>
      <c r="H83" s="11">
        <f t="shared" si="1"/>
        <v>0</v>
      </c>
    </row>
    <row r="84" spans="1:8" s="1" customFormat="1">
      <c r="A84" s="72" t="s">
        <v>117</v>
      </c>
      <c r="B84" s="26" t="s">
        <v>180</v>
      </c>
      <c r="C84" s="26" t="s">
        <v>181</v>
      </c>
      <c r="D84" s="26" t="s">
        <v>70</v>
      </c>
      <c r="E84" s="26" t="s">
        <v>152</v>
      </c>
      <c r="F84" s="27">
        <v>1564000</v>
      </c>
      <c r="G84" s="28">
        <v>634088.51</v>
      </c>
      <c r="H84" s="11">
        <f t="shared" si="1"/>
        <v>40.54274360613811</v>
      </c>
    </row>
    <row r="85" spans="1:8" s="1" customFormat="1">
      <c r="A85" s="72" t="s">
        <v>117</v>
      </c>
      <c r="B85" s="26" t="s">
        <v>180</v>
      </c>
      <c r="C85" s="26" t="s">
        <v>181</v>
      </c>
      <c r="D85" s="26" t="s">
        <v>73</v>
      </c>
      <c r="E85" s="26" t="s">
        <v>152</v>
      </c>
      <c r="F85" s="27">
        <v>109700</v>
      </c>
      <c r="G85" s="28">
        <v>60568</v>
      </c>
      <c r="H85" s="11">
        <f t="shared" si="1"/>
        <v>55.212397447584316</v>
      </c>
    </row>
    <row r="86" spans="1:8" s="1" customFormat="1">
      <c r="A86" s="7" t="s">
        <v>121</v>
      </c>
      <c r="B86" s="23"/>
      <c r="C86" s="23"/>
      <c r="D86" s="23"/>
      <c r="E86" s="23"/>
      <c r="F86" s="24">
        <v>1043000</v>
      </c>
      <c r="G86" s="25">
        <v>415151.88</v>
      </c>
      <c r="H86" s="11">
        <f t="shared" si="1"/>
        <v>39.803631831255991</v>
      </c>
    </row>
    <row r="87" spans="1:8" s="1" customFormat="1">
      <c r="A87" s="72" t="s">
        <v>117</v>
      </c>
      <c r="B87" s="26" t="s">
        <v>112</v>
      </c>
      <c r="C87" s="26" t="s">
        <v>113</v>
      </c>
      <c r="D87" s="26" t="s">
        <v>114</v>
      </c>
      <c r="E87" s="26" t="s">
        <v>69</v>
      </c>
      <c r="F87" s="27">
        <v>1013000</v>
      </c>
      <c r="G87" s="28">
        <v>385151.88</v>
      </c>
      <c r="H87" s="11">
        <f t="shared" si="1"/>
        <v>38.020916090819348</v>
      </c>
    </row>
    <row r="88" spans="1:8" s="1" customFormat="1">
      <c r="A88" s="72" t="s">
        <v>117</v>
      </c>
      <c r="B88" s="26" t="s">
        <v>182</v>
      </c>
      <c r="C88" s="26" t="s">
        <v>94</v>
      </c>
      <c r="D88" s="26" t="s">
        <v>183</v>
      </c>
      <c r="E88" s="26" t="s">
        <v>69</v>
      </c>
      <c r="F88" s="27">
        <v>30000</v>
      </c>
      <c r="G88" s="28">
        <v>30000</v>
      </c>
      <c r="H88" s="11">
        <f t="shared" si="1"/>
        <v>100</v>
      </c>
    </row>
    <row r="89" spans="1:8" s="1" customFormat="1">
      <c r="A89" s="13"/>
      <c r="B89" s="29"/>
      <c r="C89" s="29"/>
      <c r="D89" s="29"/>
      <c r="E89" s="29"/>
      <c r="F89" s="29"/>
      <c r="G89" s="30"/>
      <c r="H89" s="11"/>
    </row>
    <row r="90" spans="1:8" s="1" customFormat="1">
      <c r="A90" s="15" t="s">
        <v>41</v>
      </c>
      <c r="B90" s="16"/>
      <c r="C90" s="16"/>
      <c r="D90" s="16"/>
      <c r="E90" s="16"/>
      <c r="F90" s="31">
        <v>60674629.439999998</v>
      </c>
      <c r="G90" s="32">
        <v>19643010.739999998</v>
      </c>
      <c r="H90" s="11">
        <f t="shared" si="1"/>
        <v>32.374339853899897</v>
      </c>
    </row>
  </sheetData>
  <mergeCells count="7">
    <mergeCell ref="A2:H2"/>
    <mergeCell ref="A5:A6"/>
    <mergeCell ref="H5:H6"/>
    <mergeCell ref="B5:B6"/>
    <mergeCell ref="C5:C6"/>
    <mergeCell ref="D5:D6"/>
    <mergeCell ref="E5:E6"/>
  </mergeCells>
  <pageMargins left="0.7" right="0.24" top="0.41" bottom="0.36" header="0.3" footer="0.3"/>
  <pageSetup paperSize="9" scale="9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9"/>
  <sheetViews>
    <sheetView tabSelected="1" workbookViewId="0">
      <selection activeCell="E10" sqref="E10"/>
    </sheetView>
  </sheetViews>
  <sheetFormatPr defaultRowHeight="15"/>
  <cols>
    <col min="1" max="1" width="24.42578125" bestFit="1" customWidth="1"/>
    <col min="2" max="2" width="37.85546875" customWidth="1"/>
    <col min="3" max="4" width="15.140625" customWidth="1"/>
    <col min="5" max="5" width="14" customWidth="1"/>
  </cols>
  <sheetData>
    <row r="1" spans="1:5">
      <c r="A1" s="40"/>
      <c r="B1" s="40"/>
      <c r="C1" s="40"/>
      <c r="D1" s="40"/>
      <c r="E1" s="40"/>
    </row>
    <row r="2" spans="1:5" ht="15.75">
      <c r="A2" s="97" t="s">
        <v>184</v>
      </c>
      <c r="B2" s="97"/>
      <c r="C2" s="97"/>
      <c r="D2" s="97"/>
      <c r="E2" s="97"/>
    </row>
    <row r="3" spans="1:5">
      <c r="A3" s="40"/>
      <c r="B3" s="40"/>
      <c r="C3" s="40"/>
      <c r="D3" s="40"/>
      <c r="E3" s="40"/>
    </row>
    <row r="4" spans="1:5">
      <c r="A4" s="41"/>
      <c r="B4" s="42"/>
      <c r="C4" s="42"/>
      <c r="D4" s="42"/>
      <c r="E4" s="44" t="s">
        <v>0</v>
      </c>
    </row>
    <row r="5" spans="1:5">
      <c r="A5" s="98" t="s">
        <v>122</v>
      </c>
      <c r="B5" s="98" t="s">
        <v>123</v>
      </c>
      <c r="C5" s="98" t="s">
        <v>124</v>
      </c>
      <c r="D5" s="98" t="s">
        <v>125</v>
      </c>
      <c r="E5" s="98" t="s">
        <v>46</v>
      </c>
    </row>
    <row r="6" spans="1:5">
      <c r="A6" s="98"/>
      <c r="B6" s="98"/>
      <c r="C6" s="98"/>
      <c r="D6" s="98"/>
      <c r="E6" s="98"/>
    </row>
    <row r="7" spans="1:5">
      <c r="A7" s="38"/>
      <c r="B7" s="39"/>
      <c r="C7" s="35"/>
      <c r="D7" s="35"/>
      <c r="E7" s="35"/>
    </row>
    <row r="8" spans="1:5">
      <c r="A8" s="36" t="s">
        <v>126</v>
      </c>
      <c r="B8" s="37" t="s">
        <v>127</v>
      </c>
      <c r="C8" s="34">
        <f>C9</f>
        <v>4186119.9600000009</v>
      </c>
      <c r="D8" s="34">
        <f>D9</f>
        <v>1543259.2899999991</v>
      </c>
      <c r="E8" s="43"/>
    </row>
    <row r="9" spans="1:5" ht="28.5">
      <c r="A9" s="36" t="s">
        <v>129</v>
      </c>
      <c r="B9" s="37" t="s">
        <v>128</v>
      </c>
      <c r="C9" s="33">
        <f>расходы!F90-доходы!D60</f>
        <v>4186119.9600000009</v>
      </c>
      <c r="D9" s="33">
        <f>расходы!G90-доходы!E60</f>
        <v>1543259.2899999991</v>
      </c>
      <c r="E9" s="43">
        <f>D9/C9*100</f>
        <v>36.866102852914864</v>
      </c>
    </row>
  </sheetData>
  <mergeCells count="6">
    <mergeCell ref="A2:E2"/>
    <mergeCell ref="A5:A6"/>
    <mergeCell ref="B5:B6"/>
    <mergeCell ref="C5:C6"/>
    <mergeCell ref="D5:D6"/>
    <mergeCell ref="E5:E6"/>
  </mergeCells>
  <pageMargins left="0.7" right="0.24" top="0.75" bottom="0.75" header="0.3" footer="0.3"/>
  <pageSetup paperSize="9" scale="8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31.03.2023&lt;/string&gt;&#10;  &lt;/DateInfo&gt;&#10;  &lt;Code&gt;MAKET_GENERATOR&lt;/Code&gt;&#10;  &lt;ObjectCode&gt;MAKET_GENERATOR&lt;/ObjectCode&gt;&#10;  &lt;DocName&gt;Доходы к Постановлению (квартальн)&lt;/DocName&gt;&#10;  &lt;VariantName&gt;Доходы к Постановлению (квартальн)&lt;/VariantName&gt;&#10;  &lt;VariantLink xsi:nil=&quot;true&quot; /&gt;&#10;  &lt;ReportCode&gt;MAKET_bf40fd2a_58e5_478a_8430_8f5ed926233d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EC5A424-E698-48B2-856F-47C2C7AEABC7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доходы!Область_печати</vt:lpstr>
      <vt:lpstr>расходы!Область_печати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LEIMANN\Лариса Лейманн</dc:creator>
  <cp:lastModifiedBy>Виктория</cp:lastModifiedBy>
  <cp:lastPrinted>2023-08-07T10:07:48Z</cp:lastPrinted>
  <dcterms:created xsi:type="dcterms:W3CDTF">2023-04-11T07:42:29Z</dcterms:created>
  <dcterms:modified xsi:type="dcterms:W3CDTF">2023-08-07T10:08:14Z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Доходы к Постановлению (квартальн)</vt:lpwstr>
  </property>
  <property fmtid="{D5CDD505-2E9C-101B-9397-08002B2CF9AE}" pid="3" name="Название отчета">
    <vt:lpwstr>Доходы к Постановлению (квартальн)(2).xlsx</vt:lpwstr>
  </property>
  <property fmtid="{D5CDD505-2E9C-101B-9397-08002B2CF9AE}" pid="4" name="Версия клиента">
    <vt:lpwstr>22.1.53.3030 (.NET 4.7.2)</vt:lpwstr>
  </property>
  <property fmtid="{D5CDD505-2E9C-101B-9397-08002B2CF9AE}" pid="5" name="Версия базы">
    <vt:lpwstr>22.1.1542.555873326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komi_2023</vt:lpwstr>
  </property>
  <property fmtid="{D5CDD505-2E9C-101B-9397-08002B2CF9AE}" pid="9" name="Пользователь">
    <vt:lpwstr>16-фу-лейманн-лв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